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8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carlos.vieira\Documents\Apresentações Marketing Global\"/>
    </mc:Choice>
  </mc:AlternateContent>
  <xr:revisionPtr revIDLastSave="0" documentId="13_ncr:1_{57EAF7E9-3B43-4D8F-9FC2-ABE70CDE9EA2}" xr6:coauthVersionLast="37" xr6:coauthVersionMax="37" xr10:uidLastSave="{00000000-0000-0000-0000-000000000000}"/>
  <workbookProtection workbookAlgorithmName="SHA-512" workbookHashValue="dWsmSJ0JvtfNXeC02mjpY4DzgeCHOJwprk16XNbUg/5pvaa630D2yRVj5XmEdchb8yi4C4FfJTZiGJYuMwIvtg==" workbookSaltValue="kbQ7/Gxo3dxT3mHqbMnHCQ==" workbookSpinCount="100000" lockStructure="1"/>
  <bookViews>
    <workbookView xWindow="0" yWindow="0" windowWidth="20490" windowHeight="8070" xr2:uid="{32199694-37AE-4CCE-9245-396738FC88D4}"/>
  </bookViews>
  <sheets>
    <sheet name="PLAY" sheetId="11" r:id="rId1"/>
    <sheet name="GAME - QUESTIONS" sheetId="4" state="hidden" r:id="rId2"/>
    <sheet name="RESULTS - ANSWERS" sheetId="9" state="hidden" r:id="rId3"/>
    <sheet name="MISSING" sheetId="8" state="hidden" r:id="rId4"/>
    <sheet name="LISTS" sheetId="1" state="hidden" r:id="rId5"/>
    <sheet name="QUESTIONS" sheetId="2" state="hidden" r:id="rId6"/>
    <sheet name="FEATURES" sheetId="3" state="hidden" r:id="rId7"/>
    <sheet name="MODEL GRID" sheetId="6" state="hidden" r:id="rId8"/>
    <sheet name="SCHEMATICS" sheetId="10" state="hidden" r:id="rId9"/>
    <sheet name="PIC DATABASE" sheetId="12" state="hidden" r:id="rId10"/>
  </sheets>
  <definedNames>
    <definedName name="_xlnm._FilterDatabase" localSheetId="1" hidden="1">'GAME - QUESTIONS'!$A$23:$C$215</definedName>
    <definedName name="_xlnm._FilterDatabase" localSheetId="7" hidden="1">'MODEL GRID'!$A$1:$Q$20</definedName>
    <definedName name="_xlnm._FilterDatabase" localSheetId="2" hidden="1">'RESULTS - ANSWERS'!$A$1:$B$208</definedName>
    <definedName name="_xlnm.Print_Area" localSheetId="0">PLAY!$A$1:$V$13</definedName>
    <definedName name="CarPics">INDEX('PIC DATABASE'!$B$2:$B$21,MATCH(PLAY!$S$8,'PIC DATABASE'!$A$2:$A$21,0))</definedName>
    <definedName name="MODEL">'PIC DATABASE'!$A$1:$A$21</definedName>
    <definedName name="PICTURE">'PIC DATABASE'!$B$1:$B$21</definedName>
  </definedNames>
  <calcPr calcId="1790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H11" i="4" l="1"/>
  <c r="K11" i="4" s="1"/>
  <c r="H10" i="4"/>
  <c r="K10" i="4" s="1"/>
  <c r="H9" i="4"/>
  <c r="K9" i="4" s="1"/>
  <c r="H8" i="4"/>
  <c r="K8" i="4" s="1"/>
  <c r="H7" i="4"/>
  <c r="H6" i="4"/>
  <c r="K6" i="4" s="1"/>
  <c r="H5" i="4"/>
  <c r="K5" i="4" s="1"/>
  <c r="H4" i="4"/>
  <c r="AH514" i="10"/>
  <c r="AH512" i="10"/>
  <c r="AH510" i="10"/>
  <c r="AH508" i="10"/>
  <c r="AH506" i="10"/>
  <c r="AH504" i="10"/>
  <c r="AH502" i="10"/>
  <c r="AH500" i="10"/>
  <c r="AH498" i="10"/>
  <c r="AH496" i="10"/>
  <c r="AH494" i="10"/>
  <c r="AH492" i="10"/>
  <c r="AH490" i="10"/>
  <c r="AH488" i="10"/>
  <c r="AH486" i="10"/>
  <c r="AH484" i="10"/>
  <c r="AH482" i="10"/>
  <c r="AH480" i="10"/>
  <c r="AH478" i="10"/>
  <c r="AH476" i="10"/>
  <c r="AH474" i="10"/>
  <c r="AH472" i="10"/>
  <c r="AH470" i="10"/>
  <c r="AH468" i="10"/>
  <c r="AH466" i="10"/>
  <c r="AH464" i="10"/>
  <c r="AH462" i="10"/>
  <c r="AH460" i="10"/>
  <c r="AH458" i="10"/>
  <c r="AH456" i="10"/>
  <c r="AH454" i="10"/>
  <c r="AH452" i="10"/>
  <c r="AH450" i="10"/>
  <c r="AH448" i="10"/>
  <c r="AH446" i="10"/>
  <c r="AH444" i="10"/>
  <c r="AH442" i="10"/>
  <c r="AH440" i="10"/>
  <c r="AH438" i="10"/>
  <c r="AH436" i="10"/>
  <c r="AH434" i="10"/>
  <c r="AH432" i="10"/>
  <c r="AH430" i="10"/>
  <c r="AH428" i="10"/>
  <c r="AH426" i="10"/>
  <c r="AH424" i="10"/>
  <c r="AH422" i="10"/>
  <c r="AH420" i="10"/>
  <c r="AH418" i="10"/>
  <c r="AH416" i="10"/>
  <c r="AH414" i="10"/>
  <c r="AH412" i="10"/>
  <c r="AH410" i="10"/>
  <c r="AH408" i="10"/>
  <c r="AH406" i="10"/>
  <c r="AH404" i="10"/>
  <c r="AH402" i="10"/>
  <c r="AH400" i="10"/>
  <c r="AH398" i="10"/>
  <c r="AH396" i="10"/>
  <c r="AH394" i="10"/>
  <c r="AH392" i="10"/>
  <c r="AH390" i="10"/>
  <c r="AH388" i="10"/>
  <c r="AH386" i="10"/>
  <c r="AH384" i="10"/>
  <c r="AH382" i="10"/>
  <c r="AH380" i="10"/>
  <c r="AH378" i="10"/>
  <c r="AH376" i="10"/>
  <c r="AH374" i="10"/>
  <c r="AH372" i="10"/>
  <c r="AH370" i="10"/>
  <c r="AH368" i="10"/>
  <c r="AH366" i="10"/>
  <c r="AH364" i="10"/>
  <c r="AH362" i="10"/>
  <c r="AH360" i="10"/>
  <c r="AH358" i="10"/>
  <c r="AH356" i="10"/>
  <c r="AH354" i="10"/>
  <c r="AH352" i="10"/>
  <c r="AH350" i="10"/>
  <c r="AH348" i="10"/>
  <c r="AH346" i="10"/>
  <c r="AH344" i="10"/>
  <c r="AH342" i="10"/>
  <c r="AH340" i="10"/>
  <c r="AH338" i="10"/>
  <c r="AH336" i="10"/>
  <c r="AH334" i="10"/>
  <c r="AH332" i="10"/>
  <c r="AH330" i="10"/>
  <c r="AH328" i="10"/>
  <c r="AH326" i="10"/>
  <c r="AH324" i="10"/>
  <c r="AH322" i="10"/>
  <c r="AH320" i="10"/>
  <c r="AH318" i="10"/>
  <c r="AH316" i="10"/>
  <c r="AH314" i="10"/>
  <c r="AH312" i="10"/>
  <c r="AH310" i="10"/>
  <c r="AH308" i="10"/>
  <c r="AH306" i="10"/>
  <c r="AH304" i="10"/>
  <c r="AH302" i="10"/>
  <c r="AH300" i="10"/>
  <c r="AH298" i="10"/>
  <c r="AH296" i="10"/>
  <c r="AH294" i="10"/>
  <c r="AH292" i="10"/>
  <c r="AH290" i="10"/>
  <c r="AH288" i="10"/>
  <c r="AH286" i="10"/>
  <c r="AH284" i="10"/>
  <c r="AH282" i="10"/>
  <c r="AH280" i="10"/>
  <c r="AH278" i="10"/>
  <c r="AH276" i="10"/>
  <c r="AH274" i="10"/>
  <c r="AH272" i="10"/>
  <c r="AH270" i="10"/>
  <c r="AH268" i="10"/>
  <c r="AH266" i="10"/>
  <c r="AH264" i="10"/>
  <c r="AH262" i="10"/>
  <c r="AH260" i="10"/>
  <c r="AH258" i="10"/>
  <c r="AH256" i="10"/>
  <c r="AH254" i="10"/>
  <c r="AH252" i="10"/>
  <c r="AH250" i="10"/>
  <c r="AH248" i="10"/>
  <c r="AH246" i="10"/>
  <c r="AH244" i="10"/>
  <c r="AH242" i="10"/>
  <c r="AH240" i="10"/>
  <c r="AH238" i="10"/>
  <c r="AH236" i="10"/>
  <c r="AH234" i="10"/>
  <c r="AH232" i="10"/>
  <c r="AH230" i="10"/>
  <c r="AH228" i="10"/>
  <c r="AH226" i="10"/>
  <c r="AH224" i="10"/>
  <c r="AH222" i="10"/>
  <c r="AH220" i="10"/>
  <c r="AH218" i="10"/>
  <c r="AH216" i="10"/>
  <c r="AH214" i="10"/>
  <c r="AH212" i="10"/>
  <c r="AH210" i="10"/>
  <c r="AH208" i="10"/>
  <c r="AH206" i="10"/>
  <c r="AH204" i="10"/>
  <c r="AH202" i="10"/>
  <c r="AH200" i="10"/>
  <c r="AH198" i="10"/>
  <c r="AH196" i="10"/>
  <c r="AH194" i="10"/>
  <c r="AH192" i="10"/>
  <c r="AH190" i="10"/>
  <c r="AH188" i="10"/>
  <c r="AH186" i="10"/>
  <c r="AH184" i="10"/>
  <c r="AH182" i="10"/>
  <c r="AH180" i="10"/>
  <c r="AH178" i="10"/>
  <c r="AH176" i="10"/>
  <c r="AH174" i="10"/>
  <c r="AH172" i="10"/>
  <c r="AH170" i="10"/>
  <c r="AH168" i="10"/>
  <c r="AH166" i="10"/>
  <c r="AH164" i="10"/>
  <c r="AH162" i="10"/>
  <c r="AH160" i="10"/>
  <c r="AH158" i="10"/>
  <c r="AH156" i="10"/>
  <c r="AH154" i="10"/>
  <c r="AH152" i="10"/>
  <c r="AH150" i="10"/>
  <c r="AH148" i="10"/>
  <c r="AH146" i="10"/>
  <c r="AH144" i="10"/>
  <c r="AH142" i="10"/>
  <c r="AH140" i="10"/>
  <c r="AH138" i="10"/>
  <c r="AH136" i="10"/>
  <c r="AH134" i="10"/>
  <c r="AH132" i="10"/>
  <c r="AH130" i="10"/>
  <c r="AH128" i="10"/>
  <c r="AH126" i="10"/>
  <c r="AH124" i="10"/>
  <c r="AH122" i="10"/>
  <c r="AH120" i="10"/>
  <c r="AH118" i="10"/>
  <c r="AH116" i="10"/>
  <c r="AH114" i="10"/>
  <c r="AH112" i="10"/>
  <c r="AH110" i="10"/>
  <c r="AH108" i="10"/>
  <c r="AH106" i="10"/>
  <c r="AH104" i="10"/>
  <c r="AH102" i="10"/>
  <c r="AH100" i="10"/>
  <c r="AH98" i="10"/>
  <c r="AH96" i="10"/>
  <c r="AH94" i="10"/>
  <c r="AH92" i="10"/>
  <c r="AH90" i="10"/>
  <c r="AH88" i="10"/>
  <c r="AH86" i="10"/>
  <c r="AH84" i="10"/>
  <c r="AH82" i="10"/>
  <c r="AH80" i="10"/>
  <c r="AH78" i="10"/>
  <c r="AH76" i="10"/>
  <c r="AH74" i="10"/>
  <c r="AH72" i="10"/>
  <c r="AH70" i="10"/>
  <c r="AH68" i="10"/>
  <c r="AH66" i="10"/>
  <c r="AH64" i="10"/>
  <c r="AH62" i="10"/>
  <c r="AH60" i="10"/>
  <c r="AH58" i="10"/>
  <c r="AH56" i="10"/>
  <c r="AH54" i="10"/>
  <c r="AH52" i="10"/>
  <c r="AH50" i="10"/>
  <c r="AH48" i="10"/>
  <c r="AH46" i="10"/>
  <c r="AH44" i="10"/>
  <c r="AH42" i="10"/>
  <c r="AH40" i="10"/>
  <c r="AH38" i="10"/>
  <c r="AH36" i="10"/>
  <c r="AH34" i="10"/>
  <c r="AH32" i="10"/>
  <c r="AH30" i="10"/>
  <c r="AH28" i="10"/>
  <c r="AH26" i="10"/>
  <c r="AH24" i="10"/>
  <c r="AH22" i="10"/>
  <c r="AH20" i="10"/>
  <c r="AH18" i="10"/>
  <c r="AH16" i="10"/>
  <c r="AH14" i="10"/>
  <c r="AH12" i="10"/>
  <c r="AH10" i="10"/>
  <c r="AH8" i="10"/>
  <c r="AG8" i="10"/>
  <c r="AH6" i="10"/>
  <c r="AH4" i="10"/>
  <c r="AG4" i="10"/>
  <c r="Q22" i="6"/>
  <c r="P22" i="6"/>
  <c r="O22" i="6"/>
  <c r="N22" i="6"/>
  <c r="M22" i="6"/>
  <c r="L22" i="6"/>
  <c r="K22" i="6"/>
  <c r="J22" i="6"/>
  <c r="I22" i="6"/>
  <c r="H22" i="6"/>
  <c r="G22" i="6"/>
  <c r="F22" i="6"/>
  <c r="E22" i="6"/>
  <c r="D22" i="6"/>
  <c r="C22" i="6"/>
  <c r="B22" i="6"/>
  <c r="R20" i="6"/>
  <c r="R19" i="6"/>
  <c r="R18" i="6"/>
  <c r="R17" i="6"/>
  <c r="R16" i="6"/>
  <c r="R15" i="6"/>
  <c r="R14" i="6"/>
  <c r="R13" i="6"/>
  <c r="R12" i="6"/>
  <c r="R11" i="6"/>
  <c r="R10" i="6"/>
  <c r="R9" i="6"/>
  <c r="R8" i="6"/>
  <c r="R7" i="6"/>
  <c r="R6" i="6"/>
  <c r="R5" i="6"/>
  <c r="R4" i="6"/>
  <c r="R3" i="6"/>
  <c r="R2" i="6"/>
  <c r="K7" i="4"/>
  <c r="H12" i="4" l="1"/>
  <c r="K12" i="4" s="1"/>
  <c r="S8" i="11" s="1"/>
  <c r="K4" i="4"/>
</calcChain>
</file>

<file path=xl/sharedStrings.xml><?xml version="1.0" encoding="utf-8"?>
<sst xmlns="http://schemas.openxmlformats.org/spreadsheetml/2006/main" count="2886" uniqueCount="456">
  <si>
    <t>Full Range</t>
  </si>
  <si>
    <t>SUV and Crossovers</t>
  </si>
  <si>
    <t>ECO Range</t>
  </si>
  <si>
    <t>Picanto</t>
  </si>
  <si>
    <t>Rio</t>
  </si>
  <si>
    <t>Ceed</t>
  </si>
  <si>
    <t>Ceed SW</t>
  </si>
  <si>
    <t>Optima</t>
  </si>
  <si>
    <t>Optima SW</t>
  </si>
  <si>
    <t>Optima SW PHEV</t>
  </si>
  <si>
    <t>Stinger</t>
  </si>
  <si>
    <t>Sportage</t>
  </si>
  <si>
    <t>Stonic</t>
  </si>
  <si>
    <t>Soul EV</t>
  </si>
  <si>
    <t>Niro</t>
  </si>
  <si>
    <t>Niro PHEV</t>
  </si>
  <si>
    <t>Carens</t>
  </si>
  <si>
    <t>Sorento</t>
  </si>
  <si>
    <t>Diesel</t>
  </si>
  <si>
    <t>Petrol</t>
  </si>
  <si>
    <t>Picanto X-Line</t>
  </si>
  <si>
    <t>Sports</t>
  </si>
  <si>
    <t>Picanto GT-Line</t>
  </si>
  <si>
    <t>Optima GT-Line</t>
  </si>
  <si>
    <t>Stinger GT-Line</t>
  </si>
  <si>
    <t>Sportage GT-Line</t>
  </si>
  <si>
    <t>vs</t>
  </si>
  <si>
    <t xml:space="preserve">vs </t>
  </si>
  <si>
    <t>SUV/X-Over</t>
  </si>
  <si>
    <t>Electric</t>
  </si>
  <si>
    <t>Single</t>
  </si>
  <si>
    <t>Family</t>
  </si>
  <si>
    <t>Agility</t>
  </si>
  <si>
    <t>Space</t>
  </si>
  <si>
    <t>Relax</t>
  </si>
  <si>
    <t>Executive</t>
  </si>
  <si>
    <t>Confort</t>
  </si>
  <si>
    <t>Performance</t>
  </si>
  <si>
    <t>Battles</t>
  </si>
  <si>
    <t>A</t>
  </si>
  <si>
    <t>B</t>
  </si>
  <si>
    <t>1A</t>
  </si>
  <si>
    <t>1B</t>
  </si>
  <si>
    <t>2A</t>
  </si>
  <si>
    <t>2B</t>
  </si>
  <si>
    <t>3A</t>
  </si>
  <si>
    <t>3B</t>
  </si>
  <si>
    <t>4A</t>
  </si>
  <si>
    <t>4B</t>
  </si>
  <si>
    <t>5A</t>
  </si>
  <si>
    <t>5B</t>
  </si>
  <si>
    <t>6A</t>
  </si>
  <si>
    <t>6B</t>
  </si>
  <si>
    <t>Manual</t>
  </si>
  <si>
    <t>Auto</t>
  </si>
  <si>
    <t>7A</t>
  </si>
  <si>
    <t>7B</t>
  </si>
  <si>
    <t>Picanto 4AT</t>
  </si>
  <si>
    <t>Rio Gdi 7DCT</t>
  </si>
  <si>
    <t>Ceed Gdi 7DCT</t>
  </si>
  <si>
    <t>Ceed SW Gdi 7DCT</t>
  </si>
  <si>
    <t>Ceed CRDi 7DCT</t>
  </si>
  <si>
    <t>Ceed SW CRDi 7DCT</t>
  </si>
  <si>
    <t>Gasoline</t>
  </si>
  <si>
    <t>Niro 6DCT</t>
  </si>
  <si>
    <t>Niro PHEV 6DCT</t>
  </si>
  <si>
    <t>Carens CRDi 7DCT</t>
  </si>
  <si>
    <t>Stonic Gdi 7DCT</t>
  </si>
  <si>
    <t>Sportage CRDi 7DCT GT-Line</t>
  </si>
  <si>
    <t>Sorento 8AT</t>
  </si>
  <si>
    <t>Gas</t>
  </si>
  <si>
    <t>Optima CRDi 7DCT</t>
  </si>
  <si>
    <t>Optima PHEV 6AT</t>
  </si>
  <si>
    <t>Stinger CRDi 8AT GT-Line</t>
  </si>
  <si>
    <t>Stinger Gdi 8AT GT-Line</t>
  </si>
  <si>
    <t>Auto Engine</t>
  </si>
  <si>
    <t>Soul</t>
  </si>
  <si>
    <t>Optima PHEV</t>
  </si>
  <si>
    <t>8A</t>
  </si>
  <si>
    <t>8B</t>
  </si>
  <si>
    <t>RESPOSTA</t>
  </si>
  <si>
    <t>MODEL</t>
  </si>
  <si>
    <t>FEATURES</t>
  </si>
  <si>
    <t>SUV and Crossover</t>
  </si>
  <si>
    <t>ABBBBABA</t>
  </si>
  <si>
    <t>ABBBAABA</t>
  </si>
  <si>
    <t>ABBAAAAA</t>
  </si>
  <si>
    <t>SOMA</t>
  </si>
  <si>
    <t>AAAAAAAA</t>
  </si>
  <si>
    <t>AAAAAAAB</t>
  </si>
  <si>
    <t>AAAAAABB</t>
  </si>
  <si>
    <t>AAAAAABA</t>
  </si>
  <si>
    <t>AAAAABAA</t>
  </si>
  <si>
    <t>AAAABAAA</t>
  </si>
  <si>
    <t>AAABAAAA</t>
  </si>
  <si>
    <t>AABAAAAA</t>
  </si>
  <si>
    <t>ABAAAAAA</t>
  </si>
  <si>
    <t>BAAAAAAA</t>
  </si>
  <si>
    <t>AAAAABBA</t>
  </si>
  <si>
    <t>AAAABBAA</t>
  </si>
  <si>
    <t>AAABBAAA</t>
  </si>
  <si>
    <t>AABBAAAA</t>
  </si>
  <si>
    <t>BBAAAAAA</t>
  </si>
  <si>
    <t>AAAAABBB</t>
  </si>
  <si>
    <t>AAAABBBA</t>
  </si>
  <si>
    <t>AAABBBAA</t>
  </si>
  <si>
    <t>AABBBAAA</t>
  </si>
  <si>
    <t>ABBBAAAA</t>
  </si>
  <si>
    <t>BBBAAAAA</t>
  </si>
  <si>
    <t>AAAABBBB</t>
  </si>
  <si>
    <t>AAABBBBA</t>
  </si>
  <si>
    <t>AABBBBAA</t>
  </si>
  <si>
    <t>ABBBBAAA</t>
  </si>
  <si>
    <t>BBBBAAAA</t>
  </si>
  <si>
    <t>AAABBBBB</t>
  </si>
  <si>
    <t>AABBBBBA</t>
  </si>
  <si>
    <t>ABBBBBAA</t>
  </si>
  <si>
    <t>BBBBBAAA</t>
  </si>
  <si>
    <t>AABBBBBB</t>
  </si>
  <si>
    <t>ABBBBBBA</t>
  </si>
  <si>
    <t>BBBBBBAA</t>
  </si>
  <si>
    <t>ABBBBBBB</t>
  </si>
  <si>
    <t>BBBBBBBA</t>
  </si>
  <si>
    <t>BBBBBBBB</t>
  </si>
  <si>
    <t>ABABABAB</t>
  </si>
  <si>
    <t>BABABABA</t>
  </si>
  <si>
    <t>AABBAABB</t>
  </si>
  <si>
    <t>BBAABBAA</t>
  </si>
  <si>
    <t>ABAAAAAB</t>
  </si>
  <si>
    <t>ABAAAABA</t>
  </si>
  <si>
    <t>ABAAABAA</t>
  </si>
  <si>
    <t>ABAABAAA</t>
  </si>
  <si>
    <t>ABABAAAA</t>
  </si>
  <si>
    <t>AABAAAAB</t>
  </si>
  <si>
    <t>AABAAABA</t>
  </si>
  <si>
    <t>AABAABAA</t>
  </si>
  <si>
    <t>AABABAAA</t>
  </si>
  <si>
    <t>AAABAAAB</t>
  </si>
  <si>
    <t>AAABAABA</t>
  </si>
  <si>
    <t>AAABABAA</t>
  </si>
  <si>
    <t>AAAABAAB</t>
  </si>
  <si>
    <t>AAAABABA</t>
  </si>
  <si>
    <t>AAAAABAB</t>
  </si>
  <si>
    <t>BAAAAAAB</t>
  </si>
  <si>
    <t>BAAAAABA</t>
  </si>
  <si>
    <t>BAAAABAA</t>
  </si>
  <si>
    <t>BAAABAAA</t>
  </si>
  <si>
    <t>BAABAAAA</t>
  </si>
  <si>
    <t>BABAAAAA</t>
  </si>
  <si>
    <t>BAAAAABB</t>
  </si>
  <si>
    <t>BAAAABBA</t>
  </si>
  <si>
    <t>BAAABBAA</t>
  </si>
  <si>
    <t>BAABBAAA</t>
  </si>
  <si>
    <t>BABBAAAA</t>
  </si>
  <si>
    <t>BAAAABBB</t>
  </si>
  <si>
    <t>BAAABBBA</t>
  </si>
  <si>
    <t>BAABBBAA</t>
  </si>
  <si>
    <t>BABBBAAA</t>
  </si>
  <si>
    <t>BAAABBBB</t>
  </si>
  <si>
    <t>BAABBBBA</t>
  </si>
  <si>
    <t>BABBBBAA</t>
  </si>
  <si>
    <t>BAABBBBB</t>
  </si>
  <si>
    <t>BABBBBBA</t>
  </si>
  <si>
    <t>BABBBBBB</t>
  </si>
  <si>
    <t>BAABABAA</t>
  </si>
  <si>
    <t>BAABABBA</t>
  </si>
  <si>
    <t>BAABABAB</t>
  </si>
  <si>
    <t>BAABAABA</t>
  </si>
  <si>
    <t>BABAABAA</t>
  </si>
  <si>
    <t>BABAABBA</t>
  </si>
  <si>
    <t>BABAABBB</t>
  </si>
  <si>
    <t>BAAAABAB</t>
  </si>
  <si>
    <t>BA…</t>
  </si>
  <si>
    <t>SOUL EV</t>
  </si>
  <si>
    <t>BBAA…</t>
  </si>
  <si>
    <t>NIRO</t>
  </si>
  <si>
    <t>BBAB…</t>
  </si>
  <si>
    <t>OPTIMA</t>
  </si>
  <si>
    <t>BBBA…</t>
  </si>
  <si>
    <t>BBBB…</t>
  </si>
  <si>
    <t>OPTIMA SW</t>
  </si>
  <si>
    <t>OPTIMA PHEV</t>
  </si>
  <si>
    <t>OPTIMA SW PHEV</t>
  </si>
  <si>
    <t>BBAAABAB</t>
  </si>
  <si>
    <t>ABAAABAB</t>
  </si>
  <si>
    <t>CEED</t>
  </si>
  <si>
    <t>AAABAABB</t>
  </si>
  <si>
    <t>AAABA…</t>
  </si>
  <si>
    <t>AAABB…</t>
  </si>
  <si>
    <t>CEED SW</t>
  </si>
  <si>
    <t>AAAAB…</t>
  </si>
  <si>
    <t>STONIC</t>
  </si>
  <si>
    <t>RIO</t>
  </si>
  <si>
    <t>PICANTO GT-LINE</t>
  </si>
  <si>
    <t>PICANTO</t>
  </si>
  <si>
    <t>AABA…</t>
  </si>
  <si>
    <t>AABBB..</t>
  </si>
  <si>
    <t>AABBA…</t>
  </si>
  <si>
    <t>ABAA…</t>
  </si>
  <si>
    <t>SPORTAGE</t>
  </si>
  <si>
    <t>STINGER</t>
  </si>
  <si>
    <t>ABABB…</t>
  </si>
  <si>
    <t>ABABAAAB</t>
  </si>
  <si>
    <t>ABABAABA</t>
  </si>
  <si>
    <t>ABABAABB</t>
  </si>
  <si>
    <t>ABBAAA…</t>
  </si>
  <si>
    <t>CARENS</t>
  </si>
  <si>
    <t>ABBAAB…</t>
  </si>
  <si>
    <t>ABBABA…</t>
  </si>
  <si>
    <t>ABBABBAA</t>
  </si>
  <si>
    <t>SPORTAGE GT-LINE</t>
  </si>
  <si>
    <t>ABBABBAB</t>
  </si>
  <si>
    <t>ABBABBBA</t>
  </si>
  <si>
    <t>SORENTO</t>
  </si>
  <si>
    <t>ABBABBBB</t>
  </si>
  <si>
    <t>OPTIMA GT-LINE</t>
  </si>
  <si>
    <t>ABBBAA…</t>
  </si>
  <si>
    <t>ABBBAB…</t>
  </si>
  <si>
    <t>ABBBBAAB</t>
  </si>
  <si>
    <t>ABBBBABB</t>
  </si>
  <si>
    <t>CODES</t>
  </si>
  <si>
    <t>BBAABBBB</t>
  </si>
  <si>
    <t>BBAABBBA</t>
  </si>
  <si>
    <t>BBAAABBB</t>
  </si>
  <si>
    <t>BBAABAAB</t>
  </si>
  <si>
    <t>BBAAAABB</t>
  </si>
  <si>
    <t>BBAAAAAB</t>
  </si>
  <si>
    <t>BBABAAAA</t>
  </si>
  <si>
    <t>BBABAAAB</t>
  </si>
  <si>
    <t>BBABAABA</t>
  </si>
  <si>
    <t>BBABAABB</t>
  </si>
  <si>
    <t>BBABABAA</t>
  </si>
  <si>
    <t>BBABABBA</t>
  </si>
  <si>
    <t>BBABABBB</t>
  </si>
  <si>
    <t>BBABABAB</t>
  </si>
  <si>
    <t>BBBAAAAB</t>
  </si>
  <si>
    <t>BBBAAABA</t>
  </si>
  <si>
    <t>BBBAAABB</t>
  </si>
  <si>
    <t>BBBAABAA</t>
  </si>
  <si>
    <t>BBBAABAB</t>
  </si>
  <si>
    <t>BBBAABBA</t>
  </si>
  <si>
    <t>BBBAABBB</t>
  </si>
  <si>
    <t>BBBABAAA</t>
  </si>
  <si>
    <t>BBBABABA</t>
  </si>
  <si>
    <t>BBBABABB</t>
  </si>
  <si>
    <t>BBBABBBA</t>
  </si>
  <si>
    <t>BBBABBBB</t>
  </si>
  <si>
    <t>BBBABBAB</t>
  </si>
  <si>
    <t>BBBBBBAB</t>
  </si>
  <si>
    <t>BBBBBABB</t>
  </si>
  <si>
    <t>BBBBABBB</t>
  </si>
  <si>
    <t>BBBBAABB</t>
  </si>
  <si>
    <t>BBBBAABA</t>
  </si>
  <si>
    <t>BBBBAAAB</t>
  </si>
  <si>
    <t>BBBBABBA</t>
  </si>
  <si>
    <t>AAABABAB</t>
  </si>
  <si>
    <t>AAABABBB</t>
  </si>
  <si>
    <t>AAABABBA</t>
  </si>
  <si>
    <t>AAABBAAB</t>
  </si>
  <si>
    <t>AAABBABB</t>
  </si>
  <si>
    <t>AAABBBAB</t>
  </si>
  <si>
    <t>AAAABBAB</t>
  </si>
  <si>
    <t>AABAAABB</t>
  </si>
  <si>
    <t>AABAABBB</t>
  </si>
  <si>
    <t>AABABABA</t>
  </si>
  <si>
    <t>AABABBAA</t>
  </si>
  <si>
    <t>AABABBBA</t>
  </si>
  <si>
    <t>AABABBAB</t>
  </si>
  <si>
    <t>AABBBABB</t>
  </si>
  <si>
    <t>AABBBABA</t>
  </si>
  <si>
    <t>AABBBBAB</t>
  </si>
  <si>
    <t>AABBBAAB</t>
  </si>
  <si>
    <t>AABBAABA</t>
  </si>
  <si>
    <t>AABBABBB</t>
  </si>
  <si>
    <t>AABBABAA</t>
  </si>
  <si>
    <t>AABBABAB</t>
  </si>
  <si>
    <t>AABBABBA</t>
  </si>
  <si>
    <t>AABBAAAB</t>
  </si>
  <si>
    <t>ABAABBBB</t>
  </si>
  <si>
    <t>ABAABBBA</t>
  </si>
  <si>
    <t>ABAABBAA</t>
  </si>
  <si>
    <t>ABAABABA</t>
  </si>
  <si>
    <t>ABAABABB</t>
  </si>
  <si>
    <t>ABAAABBA</t>
  </si>
  <si>
    <t>ABABBAAA</t>
  </si>
  <si>
    <t>ABABBAAB</t>
  </si>
  <si>
    <t>ABABBABB</t>
  </si>
  <si>
    <t>ABABBBBB</t>
  </si>
  <si>
    <t>ABABBBBA</t>
  </si>
  <si>
    <t>ABABBBAA</t>
  </si>
  <si>
    <t>ABABBBAB</t>
  </si>
  <si>
    <t>ABABBABA</t>
  </si>
  <si>
    <t>ABBAAAAB</t>
  </si>
  <si>
    <t>ABBAAABB</t>
  </si>
  <si>
    <t>ABBAAABA</t>
  </si>
  <si>
    <t>ABBAABAA</t>
  </si>
  <si>
    <t>ABBAABAB</t>
  </si>
  <si>
    <t>ABBAABBA</t>
  </si>
  <si>
    <t>ABBAABBB</t>
  </si>
  <si>
    <t>ABBABAAA</t>
  </si>
  <si>
    <t>ABBABAAB</t>
  </si>
  <si>
    <t>ABBABABA</t>
  </si>
  <si>
    <t>ABBABABB</t>
  </si>
  <si>
    <t>ABBBAABB</t>
  </si>
  <si>
    <t>ABBBAAAB</t>
  </si>
  <si>
    <t>ABBBABAA</t>
  </si>
  <si>
    <t>ABBBABAB</t>
  </si>
  <si>
    <t>ABBBABBA</t>
  </si>
  <si>
    <t>ABBBABBB</t>
  </si>
  <si>
    <t>AAAABABB</t>
  </si>
  <si>
    <t>PICANTO X-LINE</t>
  </si>
  <si>
    <t>AABABABB</t>
  </si>
  <si>
    <t>ABABABAA</t>
  </si>
  <si>
    <t>=City Cars</t>
  </si>
  <si>
    <t>=Young Customers</t>
  </si>
  <si>
    <t>BABBABBA</t>
  </si>
  <si>
    <t>BABAAAAB</t>
  </si>
  <si>
    <t>BABAAABB</t>
  </si>
  <si>
    <t>BABBAABA</t>
  </si>
  <si>
    <t>BABBAABB</t>
  </si>
  <si>
    <t>BABABABB</t>
  </si>
  <si>
    <t>BABABBBB</t>
  </si>
  <si>
    <t>BABABAAB</t>
  </si>
  <si>
    <t>BABABAAA</t>
  </si>
  <si>
    <t>BABABBBA</t>
  </si>
  <si>
    <t>BABABBAB</t>
  </si>
  <si>
    <t>KIA</t>
  </si>
  <si>
    <t>Result:</t>
  </si>
  <si>
    <t>BAABAAAB</t>
  </si>
  <si>
    <t>NIRO PHEV</t>
  </si>
  <si>
    <t>BAABABBB</t>
  </si>
  <si>
    <t>BAABBAAB</t>
  </si>
  <si>
    <t>BAAABABB</t>
  </si>
  <si>
    <t>ABABABBB</t>
  </si>
  <si>
    <t>ABABABBA</t>
  </si>
  <si>
    <t>Question 1</t>
  </si>
  <si>
    <t>Question 2</t>
  </si>
  <si>
    <t>Question 3</t>
  </si>
  <si>
    <t>Question 4</t>
  </si>
  <si>
    <t>Question 5</t>
  </si>
  <si>
    <t>Question 6</t>
  </si>
  <si>
    <t>Question 7</t>
  </si>
  <si>
    <t>Question 8</t>
  </si>
  <si>
    <t>or</t>
  </si>
  <si>
    <t>Petrol?</t>
  </si>
  <si>
    <t>Electric?</t>
  </si>
  <si>
    <t>Agility?</t>
  </si>
  <si>
    <t>Space?</t>
  </si>
  <si>
    <t>What Car Defines You?</t>
  </si>
  <si>
    <t>Single?</t>
  </si>
  <si>
    <t>Family?</t>
  </si>
  <si>
    <t>Relax?</t>
  </si>
  <si>
    <t>Executive?</t>
  </si>
  <si>
    <t>Sports?</t>
  </si>
  <si>
    <t>SUV/Crossover?</t>
  </si>
  <si>
    <t>Confort?</t>
  </si>
  <si>
    <t>Performance?</t>
  </si>
  <si>
    <t>Manual?</t>
  </si>
  <si>
    <t>Auto?</t>
  </si>
  <si>
    <t>Diesel?</t>
  </si>
  <si>
    <t>Gasoline?</t>
  </si>
  <si>
    <t>BBABBBBB</t>
  </si>
  <si>
    <t>BABAAABA</t>
  </si>
  <si>
    <t>↑</t>
  </si>
  <si>
    <r>
      <t xml:space="preserve">8 Questions will be made with simple A or B answer </t>
    </r>
    <r>
      <rPr>
        <sz val="11"/>
        <color theme="1"/>
        <rFont val="Calibri"/>
        <family val="2"/>
      </rPr>
      <t>→</t>
    </r>
  </si>
  <si>
    <t>Single Code Answer is given as a result of the combined answers</t>
  </si>
  <si>
    <t>According with the Single Code Answer, one of the 18 KIA models will be selected</t>
  </si>
  <si>
    <t>↓</t>
  </si>
  <si>
    <t>There is a list of all possible combinations that leads us to the correct model according with the SCA</t>
  </si>
  <si>
    <t>*Some combinations may be missing.</t>
  </si>
  <si>
    <t>PETROL</t>
  </si>
  <si>
    <t>PETROL or ELECTRIC?</t>
  </si>
  <si>
    <t>ANSWER</t>
  </si>
  <si>
    <t>ELECTRIC</t>
  </si>
  <si>
    <t>AGILITY or SPACE?</t>
  </si>
  <si>
    <t>AGILITY</t>
  </si>
  <si>
    <t>SINGLE or FAMILY?</t>
  </si>
  <si>
    <t>SINGLE</t>
  </si>
  <si>
    <t>RELAX or EXECUTIVE?</t>
  </si>
  <si>
    <t>RELAX</t>
  </si>
  <si>
    <t>SPORTS or SUV/CROSSOVER?</t>
  </si>
  <si>
    <t>SPORTS</t>
  </si>
  <si>
    <t>CONFORT or PERFORMANCE?</t>
  </si>
  <si>
    <t>CONFORT</t>
  </si>
  <si>
    <t>MANUAL or AUTO?</t>
  </si>
  <si>
    <t>MANUAL</t>
  </si>
  <si>
    <t>DIESEL or GASOLINE?</t>
  </si>
  <si>
    <t>DIESEL</t>
  </si>
  <si>
    <t>GASOLINE</t>
  </si>
  <si>
    <t>AUTO</t>
  </si>
  <si>
    <t>PERFORMANCE</t>
  </si>
  <si>
    <t>SUV/CROSSOVER</t>
  </si>
  <si>
    <t>EXECUTIVE</t>
  </si>
  <si>
    <t>FAMILY</t>
  </si>
  <si>
    <t>QUESTION 1</t>
  </si>
  <si>
    <t>QUESTION 2</t>
  </si>
  <si>
    <t>QUESTION 3</t>
  </si>
  <si>
    <t>QUESTION 4</t>
  </si>
  <si>
    <t>QUESTION 5</t>
  </si>
  <si>
    <t>QUESTION 6</t>
  </si>
  <si>
    <t>QUESTION 7</t>
  </si>
  <si>
    <t>QUESTION 8</t>
  </si>
  <si>
    <t>RESULTS</t>
  </si>
  <si>
    <t>PROFILE</t>
  </si>
  <si>
    <t>SPACE</t>
  </si>
  <si>
    <t>AAABBABA</t>
  </si>
  <si>
    <t>AABAABAB</t>
  </si>
  <si>
    <t>ABAAABBB</t>
  </si>
  <si>
    <t>AABAABBA</t>
  </si>
  <si>
    <t>AABABAAB</t>
  </si>
  <si>
    <t>AABABBBB</t>
  </si>
  <si>
    <t>ABAAAABB</t>
  </si>
  <si>
    <t>ABAABAAB</t>
  </si>
  <si>
    <t>ABAABBAB</t>
  </si>
  <si>
    <t>ABBBBBAB</t>
  </si>
  <si>
    <t>BAAABAAB</t>
  </si>
  <si>
    <t>BAAABABA</t>
  </si>
  <si>
    <t>BAAABBAB</t>
  </si>
  <si>
    <t>BAABAABB</t>
  </si>
  <si>
    <t>BAABBABA</t>
  </si>
  <si>
    <t>BAABBABB</t>
  </si>
  <si>
    <t>BAABBBAB</t>
  </si>
  <si>
    <t>BABAABAB</t>
  </si>
  <si>
    <t>BABABBAA</t>
  </si>
  <si>
    <t>BABBAAAB</t>
  </si>
  <si>
    <t>BABBABAA</t>
  </si>
  <si>
    <t>BABBABAB</t>
  </si>
  <si>
    <t>BABBABBB</t>
  </si>
  <si>
    <t>BABBBAAB</t>
  </si>
  <si>
    <t>BABBBABA</t>
  </si>
  <si>
    <t>BABBBABB</t>
  </si>
  <si>
    <t>BABBBBAB</t>
  </si>
  <si>
    <t>BBAAAABA</t>
  </si>
  <si>
    <t>BBAAABAA</t>
  </si>
  <si>
    <t>BBAAABBA</t>
  </si>
  <si>
    <t>BBAABAAA</t>
  </si>
  <si>
    <t>BBAABABA</t>
  </si>
  <si>
    <t>BBAABABB</t>
  </si>
  <si>
    <t>BBAABBAB</t>
  </si>
  <si>
    <t>BBABBBAA</t>
  </si>
  <si>
    <t>BBABBAAA</t>
  </si>
  <si>
    <t>BBABBAAB</t>
  </si>
  <si>
    <t>BBABBABA</t>
  </si>
  <si>
    <t>BBABBABB</t>
  </si>
  <si>
    <t>BBABBBAB</t>
  </si>
  <si>
    <t>BBABBBBA</t>
  </si>
  <si>
    <t>BBBABAAB</t>
  </si>
  <si>
    <t>BBBABBAA</t>
  </si>
  <si>
    <t>BBBBABAA</t>
  </si>
  <si>
    <t>BBBBABAB</t>
  </si>
  <si>
    <t>BBBBBAAB</t>
  </si>
  <si>
    <t>BBBBBABA</t>
  </si>
  <si>
    <t>All the 261 combinations on the table will lead us to one of the 18 existing KIA models.*</t>
  </si>
  <si>
    <t>ESCOLHA:</t>
  </si>
  <si>
    <t>TEST DRIVE PARA: KIA</t>
  </si>
  <si>
    <t>PICTURE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</si>
</sst>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8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/>
      <name val="Calibri"/>
      <family val="2"/>
    </font>
    <font>
      <b/>
      <sz val="72"/>
      <color theme="1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BE0021"/>
        <bgColor indexed="64"/>
      </patternFill>
    </fill>
  </fills>
  <borders count="32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6">
    <xf numFmtId="0" fontId="0" fillId="0" borderId="0" xfId="0"/>
    <xf numFmtId="0" fontId="0" fillId="0" borderId="0" xfId="0" applyAlignment="1">
      <alignment horizontal="center"/>
    </xf>
    <xf numFmtId="0" fontId="0" fillId="0" borderId="0" xfId="0" applyAlignment="1">
      <alignment horizontal="center"/>
    </xf>
    <xf numFmtId="0" fontId="0" fillId="0" borderId="0" xfId="0" quotePrefix="1"/>
    <xf numFmtId="0" fontId="0" fillId="3" borderId="0" xfId="0" applyFill="1"/>
    <xf numFmtId="0" fontId="0" fillId="3" borderId="0" xfId="0" applyFill="1" applyAlignment="1">
      <alignment horizontal="center"/>
    </xf>
    <xf numFmtId="0" fontId="3" fillId="3" borderId="0" xfId="0" applyFont="1" applyFill="1"/>
    <xf numFmtId="0" fontId="2" fillId="3" borderId="0" xfId="0" applyFont="1" applyFill="1" applyAlignment="1">
      <alignment horizontal="center"/>
    </xf>
    <xf numFmtId="0" fontId="5" fillId="4" borderId="2" xfId="0" applyFont="1" applyFill="1" applyBorder="1" applyAlignment="1">
      <alignment horizontal="right"/>
    </xf>
    <xf numFmtId="0" fontId="5" fillId="4" borderId="3" xfId="0" applyFont="1" applyFill="1" applyBorder="1"/>
    <xf numFmtId="0" fontId="0" fillId="3" borderId="4" xfId="0" applyFill="1" applyBorder="1" applyAlignment="1">
      <alignment horizontal="center"/>
    </xf>
    <xf numFmtId="0" fontId="4" fillId="3" borderId="0" xfId="0" applyFont="1" applyFill="1" applyAlignment="1">
      <alignment horizontal="right" vertical="center"/>
    </xf>
    <xf numFmtId="0" fontId="2" fillId="5" borderId="4" xfId="0" applyFont="1" applyFill="1" applyBorder="1" applyAlignment="1">
      <alignment horizontal="center"/>
    </xf>
    <xf numFmtId="0" fontId="0" fillId="3" borderId="5" xfId="0" applyFill="1" applyBorder="1" applyAlignment="1">
      <alignment horizontal="center"/>
    </xf>
    <xf numFmtId="0" fontId="2" fillId="5" borderId="7" xfId="0" applyFont="1" applyFill="1" applyBorder="1" applyAlignment="1">
      <alignment horizontal="center"/>
    </xf>
    <xf numFmtId="0" fontId="2" fillId="2" borderId="7" xfId="0" applyFont="1" applyFill="1" applyBorder="1" applyAlignment="1">
      <alignment horizontal="center"/>
    </xf>
    <xf numFmtId="0" fontId="2" fillId="5" borderId="8" xfId="0" applyFont="1" applyFill="1" applyBorder="1" applyAlignment="1">
      <alignment horizontal="center"/>
    </xf>
    <xf numFmtId="0" fontId="2" fillId="2" borderId="8" xfId="0" applyFont="1" applyFill="1" applyBorder="1" applyAlignment="1">
      <alignment horizontal="center"/>
    </xf>
    <xf numFmtId="0" fontId="2" fillId="5" borderId="6" xfId="0" applyFont="1" applyFill="1" applyBorder="1" applyAlignment="1">
      <alignment horizontal="center"/>
    </xf>
    <xf numFmtId="0" fontId="2" fillId="2" borderId="6" xfId="0" applyFont="1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9" xfId="0" applyFill="1" applyBorder="1" applyAlignment="1">
      <alignment horizontal="center"/>
    </xf>
    <xf numFmtId="0" fontId="0" fillId="6" borderId="1" xfId="0" applyFont="1" applyFill="1" applyBorder="1" applyAlignment="1">
      <alignment horizontal="center" vertical="center"/>
    </xf>
    <xf numFmtId="0" fontId="6" fillId="3" borderId="0" xfId="0" applyFont="1" applyFill="1"/>
    <xf numFmtId="0" fontId="6" fillId="3" borderId="0" xfId="0" applyFont="1" applyFill="1" applyAlignment="1">
      <alignment horizontal="center" vertical="center"/>
    </xf>
    <xf numFmtId="0" fontId="0" fillId="3" borderId="5" xfId="0" applyFill="1" applyBorder="1" applyAlignment="1">
      <alignment horizontal="center" vertical="center" wrapText="1"/>
    </xf>
    <xf numFmtId="0" fontId="0" fillId="3" borderId="10" xfId="0" applyFill="1" applyBorder="1" applyAlignment="1">
      <alignment horizontal="center" vertical="center" wrapText="1"/>
    </xf>
    <xf numFmtId="0" fontId="0" fillId="3" borderId="11" xfId="0" applyFill="1" applyBorder="1" applyAlignment="1">
      <alignment horizontal="center" vertical="center" wrapText="1"/>
    </xf>
    <xf numFmtId="0" fontId="0" fillId="3" borderId="7" xfId="0" applyFill="1" applyBorder="1" applyAlignment="1">
      <alignment horizontal="center"/>
    </xf>
    <xf numFmtId="0" fontId="0" fillId="3" borderId="6" xfId="0" applyFill="1" applyBorder="1" applyAlignment="1">
      <alignment horizontal="center"/>
    </xf>
    <xf numFmtId="0" fontId="0" fillId="3" borderId="8" xfId="0" applyFill="1" applyBorder="1" applyAlignment="1">
      <alignment horizontal="center"/>
    </xf>
    <xf numFmtId="0" fontId="0" fillId="3" borderId="5" xfId="0" applyFill="1" applyBorder="1" applyAlignment="1">
      <alignment horizontal="right" vertical="center" wrapText="1"/>
    </xf>
    <xf numFmtId="0" fontId="0" fillId="3" borderId="10" xfId="0" applyFill="1" applyBorder="1" applyAlignment="1">
      <alignment horizontal="right" vertical="center" wrapText="1"/>
    </xf>
    <xf numFmtId="0" fontId="0" fillId="3" borderId="11" xfId="0" applyFill="1" applyBorder="1" applyAlignment="1">
      <alignment horizontal="right" vertical="center" wrapText="1"/>
    </xf>
    <xf numFmtId="0" fontId="6" fillId="3" borderId="0" xfId="0" applyFont="1" applyFill="1" applyAlignment="1">
      <alignment horizontal="center"/>
    </xf>
    <xf numFmtId="0" fontId="0" fillId="3" borderId="12" xfId="0" applyFill="1" applyBorder="1" applyAlignment="1">
      <alignment horizontal="center" vertical="center" wrapText="1"/>
    </xf>
    <xf numFmtId="0" fontId="0" fillId="3" borderId="13" xfId="0" applyFill="1" applyBorder="1" applyAlignment="1">
      <alignment horizontal="center" vertical="center" wrapText="1"/>
    </xf>
    <xf numFmtId="0" fontId="0" fillId="3" borderId="14" xfId="0" applyFill="1" applyBorder="1" applyAlignment="1">
      <alignment horizontal="center" vertical="center" wrapText="1"/>
    </xf>
    <xf numFmtId="0" fontId="0" fillId="3" borderId="15" xfId="0" applyFill="1" applyBorder="1" applyAlignment="1">
      <alignment horizontal="center" vertical="center" wrapText="1"/>
    </xf>
    <xf numFmtId="0" fontId="0" fillId="3" borderId="0" xfId="0" applyFill="1" applyBorder="1" applyAlignment="1">
      <alignment horizontal="center" vertical="center" wrapText="1"/>
    </xf>
    <xf numFmtId="0" fontId="0" fillId="3" borderId="16" xfId="0" applyFill="1" applyBorder="1" applyAlignment="1">
      <alignment horizontal="center" vertical="center" wrapText="1"/>
    </xf>
    <xf numFmtId="0" fontId="0" fillId="3" borderId="17" xfId="0" applyFill="1" applyBorder="1" applyAlignment="1">
      <alignment horizontal="center" vertical="center" wrapText="1"/>
    </xf>
    <xf numFmtId="0" fontId="0" fillId="3" borderId="9" xfId="0" applyFill="1" applyBorder="1" applyAlignment="1">
      <alignment horizontal="center" vertical="center" wrapText="1"/>
    </xf>
    <xf numFmtId="0" fontId="0" fillId="3" borderId="18" xfId="0" applyFill="1" applyBorder="1" applyAlignment="1">
      <alignment horizontal="center" vertical="center" wrapText="1"/>
    </xf>
    <xf numFmtId="0" fontId="0" fillId="3" borderId="4" xfId="0" applyFill="1" applyBorder="1"/>
    <xf numFmtId="0" fontId="0" fillId="0" borderId="0" xfId="0" applyAlignment="1">
      <alignment horizontal="center" vertical="center"/>
    </xf>
    <xf numFmtId="0" fontId="0" fillId="0" borderId="4" xfId="0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18" xfId="0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12" xfId="0" applyBorder="1" applyAlignment="1">
      <alignment horizontal="center" vertical="center"/>
    </xf>
    <xf numFmtId="0" fontId="0" fillId="0" borderId="17" xfId="0" applyBorder="1" applyAlignment="1">
      <alignment horizontal="center" vertical="center"/>
    </xf>
    <xf numFmtId="0" fontId="0" fillId="0" borderId="15" xfId="0" applyBorder="1" applyAlignment="1">
      <alignment horizontal="center" vertical="center"/>
    </xf>
    <xf numFmtId="0" fontId="0" fillId="0" borderId="9" xfId="0" applyBorder="1" applyAlignment="1">
      <alignment horizontal="center" vertical="center"/>
    </xf>
    <xf numFmtId="0" fontId="0" fillId="0" borderId="14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0" fillId="3" borderId="0" xfId="0" applyFill="1" applyAlignment="1">
      <alignment horizontal="center" vertical="center"/>
    </xf>
    <xf numFmtId="0" fontId="0" fillId="5" borderId="19" xfId="0" applyFill="1" applyBorder="1" applyAlignment="1">
      <alignment horizontal="center" vertical="center"/>
    </xf>
    <xf numFmtId="0" fontId="0" fillId="4" borderId="21" xfId="0" applyFill="1" applyBorder="1"/>
    <xf numFmtId="0" fontId="0" fillId="4" borderId="22" xfId="0" applyFill="1" applyBorder="1" applyAlignment="1">
      <alignment horizontal="center" vertical="center"/>
    </xf>
    <xf numFmtId="0" fontId="0" fillId="4" borderId="22" xfId="0" applyFill="1" applyBorder="1"/>
    <xf numFmtId="0" fontId="0" fillId="4" borderId="23" xfId="0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0" fillId="4" borderId="25" xfId="0" applyFill="1" applyBorder="1"/>
    <xf numFmtId="0" fontId="0" fillId="4" borderId="26" xfId="0" applyFill="1" applyBorder="1"/>
    <xf numFmtId="0" fontId="0" fillId="4" borderId="27" xfId="0" applyFill="1" applyBorder="1" applyAlignment="1">
      <alignment horizontal="center" vertical="center"/>
    </xf>
    <xf numFmtId="0" fontId="0" fillId="4" borderId="0" xfId="0" applyFill="1" applyBorder="1" applyAlignment="1">
      <alignment horizontal="center" vertical="center"/>
    </xf>
    <xf numFmtId="0" fontId="0" fillId="4" borderId="28" xfId="0" applyFill="1" applyBorder="1" applyAlignment="1">
      <alignment horizontal="center" vertical="center"/>
    </xf>
    <xf numFmtId="0" fontId="0" fillId="4" borderId="24" xfId="0" applyFill="1" applyBorder="1" applyAlignment="1">
      <alignment horizontal="center" vertical="center"/>
    </xf>
    <xf numFmtId="0" fontId="0" fillId="4" borderId="25" xfId="0" applyFill="1" applyBorder="1" applyAlignment="1">
      <alignment horizontal="center" vertical="center"/>
    </xf>
    <xf numFmtId="0" fontId="0" fillId="4" borderId="26" xfId="0" applyFill="1" applyBorder="1" applyAlignment="1">
      <alignment horizontal="center" vertical="center"/>
    </xf>
    <xf numFmtId="0" fontId="1" fillId="7" borderId="31" xfId="0" applyFont="1" applyFill="1" applyBorder="1" applyAlignment="1">
      <alignment horizontal="right"/>
    </xf>
    <xf numFmtId="0" fontId="1" fillId="7" borderId="29" xfId="0" applyFont="1" applyFill="1" applyBorder="1" applyAlignment="1">
      <alignment horizontal="right"/>
    </xf>
    <xf numFmtId="0" fontId="1" fillId="7" borderId="29" xfId="0" applyFont="1" applyFill="1" applyBorder="1" applyAlignment="1">
      <alignment horizontal="left"/>
    </xf>
    <xf numFmtId="0" fontId="1" fillId="7" borderId="30" xfId="0" applyFont="1" applyFill="1" applyBorder="1" applyAlignment="1">
      <alignment horizontal="left"/>
    </xf>
    <xf numFmtId="0" fontId="7" fillId="3" borderId="20" xfId="0" applyFont="1" applyFill="1" applyBorder="1" applyAlignment="1" applyProtection="1">
      <alignment horizontal="center" vertical="center"/>
      <protection locked="0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BE002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emf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5" Type="http://schemas.openxmlformats.org/officeDocument/2006/relationships/image" Target="../media/image5.png"/><Relationship Id="rId15" Type="http://schemas.openxmlformats.org/officeDocument/2006/relationships/image" Target="../media/image15.jp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27.png"/><Relationship Id="rId13" Type="http://schemas.openxmlformats.org/officeDocument/2006/relationships/image" Target="../media/image32.png"/><Relationship Id="rId18" Type="http://schemas.openxmlformats.org/officeDocument/2006/relationships/image" Target="../media/image37.png"/><Relationship Id="rId3" Type="http://schemas.openxmlformats.org/officeDocument/2006/relationships/image" Target="../media/image22.png"/><Relationship Id="rId7" Type="http://schemas.openxmlformats.org/officeDocument/2006/relationships/image" Target="../media/image26.png"/><Relationship Id="rId12" Type="http://schemas.openxmlformats.org/officeDocument/2006/relationships/image" Target="../media/image31.png"/><Relationship Id="rId17" Type="http://schemas.openxmlformats.org/officeDocument/2006/relationships/image" Target="../media/image36.png"/><Relationship Id="rId2" Type="http://schemas.openxmlformats.org/officeDocument/2006/relationships/image" Target="../media/image21.png"/><Relationship Id="rId16" Type="http://schemas.openxmlformats.org/officeDocument/2006/relationships/image" Target="../media/image35.png"/><Relationship Id="rId1" Type="http://schemas.openxmlformats.org/officeDocument/2006/relationships/image" Target="../media/image20.png"/><Relationship Id="rId6" Type="http://schemas.openxmlformats.org/officeDocument/2006/relationships/image" Target="../media/image25.png"/><Relationship Id="rId11" Type="http://schemas.openxmlformats.org/officeDocument/2006/relationships/image" Target="../media/image30.png"/><Relationship Id="rId5" Type="http://schemas.openxmlformats.org/officeDocument/2006/relationships/image" Target="../media/image24.png"/><Relationship Id="rId15" Type="http://schemas.openxmlformats.org/officeDocument/2006/relationships/image" Target="../media/image34.png"/><Relationship Id="rId10" Type="http://schemas.openxmlformats.org/officeDocument/2006/relationships/image" Target="../media/image29.png"/><Relationship Id="rId19" Type="http://schemas.openxmlformats.org/officeDocument/2006/relationships/image" Target="../media/image38.png"/><Relationship Id="rId4" Type="http://schemas.openxmlformats.org/officeDocument/2006/relationships/image" Target="../media/image23.png"/><Relationship Id="rId9" Type="http://schemas.openxmlformats.org/officeDocument/2006/relationships/image" Target="../media/image28.png"/><Relationship Id="rId14" Type="http://schemas.openxmlformats.org/officeDocument/2006/relationships/image" Target="../media/image33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107175</xdr:colOff>
      <xdr:row>1</xdr:row>
      <xdr:rowOff>180898</xdr:rowOff>
    </xdr:from>
    <xdr:to>
      <xdr:col>5</xdr:col>
      <xdr:colOff>19049</xdr:colOff>
      <xdr:row>3</xdr:row>
      <xdr:rowOff>13914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F75A6139-4CF8-4641-9BB4-7FCA1305A9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93100" y="371398"/>
          <a:ext cx="1331099" cy="95696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178498</xdr:rowOff>
    </xdr:from>
    <xdr:to>
      <xdr:col>3</xdr:col>
      <xdr:colOff>26174</xdr:colOff>
      <xdr:row>3</xdr:row>
      <xdr:rowOff>11514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5A31987-AD3E-4BBF-80DA-B90D44CB3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368998"/>
          <a:ext cx="1331099" cy="956966"/>
        </a:xfrm>
        <a:prstGeom prst="rect">
          <a:avLst/>
        </a:prstGeom>
      </xdr:spPr>
    </xdr:pic>
    <xdr:clientData/>
  </xdr:twoCellAnchor>
  <xdr:twoCellAnchor editAs="oneCell">
    <xdr:from>
      <xdr:col>17</xdr:col>
      <xdr:colOff>85724</xdr:colOff>
      <xdr:row>2</xdr:row>
      <xdr:rowOff>0</xdr:rowOff>
    </xdr:from>
    <xdr:to>
      <xdr:col>19</xdr:col>
      <xdr:colOff>808</xdr:colOff>
      <xdr:row>3</xdr:row>
      <xdr:rowOff>21580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18FFFB06-538F-48A6-AEBF-CCD5B86463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29849" y="390525"/>
          <a:ext cx="1331134" cy="955030"/>
        </a:xfrm>
        <a:prstGeom prst="rect">
          <a:avLst/>
        </a:prstGeom>
      </xdr:spPr>
    </xdr:pic>
    <xdr:clientData/>
  </xdr:twoCellAnchor>
  <xdr:twoCellAnchor editAs="oneCell">
    <xdr:from>
      <xdr:col>15</xdr:col>
      <xdr:colOff>365610</xdr:colOff>
      <xdr:row>2</xdr:row>
      <xdr:rowOff>8858</xdr:rowOff>
    </xdr:from>
    <xdr:to>
      <xdr:col>17</xdr:col>
      <xdr:colOff>11685</xdr:colOff>
      <xdr:row>3</xdr:row>
      <xdr:rowOff>36383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2C5D272F-46B2-483D-A364-02CC27C978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23810" y="399383"/>
          <a:ext cx="1332000" cy="960975"/>
        </a:xfrm>
        <a:prstGeom prst="rect">
          <a:avLst/>
        </a:prstGeom>
      </xdr:spPr>
    </xdr:pic>
    <xdr:clientData/>
  </xdr:twoCellAnchor>
  <xdr:twoCellAnchor editAs="oneCell">
    <xdr:from>
      <xdr:col>4</xdr:col>
      <xdr:colOff>11298</xdr:colOff>
      <xdr:row>8</xdr:row>
      <xdr:rowOff>13854</xdr:rowOff>
    </xdr:from>
    <xdr:to>
      <xdr:col>5</xdr:col>
      <xdr:colOff>26411</xdr:colOff>
      <xdr:row>9</xdr:row>
      <xdr:rowOff>32561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8C43AEE8-F3B6-4B5C-AF0F-CED9ED5F8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11523" y="2795154"/>
          <a:ext cx="1320038" cy="952157"/>
        </a:xfrm>
        <a:prstGeom prst="rect">
          <a:avLst/>
        </a:prstGeom>
      </xdr:spPr>
    </xdr:pic>
    <xdr:clientData/>
  </xdr:twoCellAnchor>
  <xdr:twoCellAnchor editAs="oneCell">
    <xdr:from>
      <xdr:col>2</xdr:col>
      <xdr:colOff>20134</xdr:colOff>
      <xdr:row>8</xdr:row>
      <xdr:rowOff>14052</xdr:rowOff>
    </xdr:from>
    <xdr:to>
      <xdr:col>3</xdr:col>
      <xdr:colOff>41652</xdr:colOff>
      <xdr:row>9</xdr:row>
      <xdr:rowOff>34491</xdr:rowOff>
    </xdr:to>
    <xdr:pic>
      <xdr:nvPicPr>
        <xdr:cNvPr id="15" name="Imagem 14">
          <a:extLst>
            <a:ext uri="{FF2B5EF4-FFF2-40B4-BE49-F238E27FC236}">
              <a16:creationId xmlns:a16="http://schemas.microsoft.com/office/drawing/2014/main" id="{AACB28FC-BC53-4345-8832-E5620B291A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134" y="2795352"/>
          <a:ext cx="1326443" cy="953889"/>
        </a:xfrm>
        <a:prstGeom prst="rect">
          <a:avLst/>
        </a:prstGeom>
      </xdr:spPr>
    </xdr:pic>
    <xdr:clientData/>
  </xdr:twoCellAnchor>
  <xdr:twoCellAnchor editAs="oneCell">
    <xdr:from>
      <xdr:col>8</xdr:col>
      <xdr:colOff>371476</xdr:colOff>
      <xdr:row>8</xdr:row>
      <xdr:rowOff>0</xdr:rowOff>
    </xdr:from>
    <xdr:to>
      <xdr:col>10</xdr:col>
      <xdr:colOff>17532</xdr:colOff>
      <xdr:row>9</xdr:row>
      <xdr:rowOff>24150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CAF954CF-66D3-400C-B72F-FD3DA09D1C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6" y="2790825"/>
          <a:ext cx="1331981" cy="957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111901</xdr:colOff>
      <xdr:row>8</xdr:row>
      <xdr:rowOff>7125</xdr:rowOff>
    </xdr:from>
    <xdr:to>
      <xdr:col>12</xdr:col>
      <xdr:colOff>24657</xdr:colOff>
      <xdr:row>9</xdr:row>
      <xdr:rowOff>31275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DD9A0C7D-2374-41F4-B43D-EA0C29AEAF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84076" y="2797950"/>
          <a:ext cx="1331981" cy="957600"/>
        </a:xfrm>
        <a:prstGeom prst="rect">
          <a:avLst/>
        </a:prstGeom>
      </xdr:spPr>
    </xdr:pic>
    <xdr:clientData/>
  </xdr:twoCellAnchor>
  <xdr:twoCellAnchor editAs="oneCell">
    <xdr:from>
      <xdr:col>9</xdr:col>
      <xdr:colOff>1</xdr:colOff>
      <xdr:row>5</xdr:row>
      <xdr:rowOff>19050</xdr:rowOff>
    </xdr:from>
    <xdr:to>
      <xdr:col>10</xdr:col>
      <xdr:colOff>27057</xdr:colOff>
      <xdr:row>6</xdr:row>
      <xdr:rowOff>43200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5438D74F-600A-47FC-90B2-716F02ACF6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86276" y="1600200"/>
          <a:ext cx="1331981" cy="957600"/>
        </a:xfrm>
        <a:prstGeom prst="rect">
          <a:avLst/>
        </a:prstGeom>
      </xdr:spPr>
    </xdr:pic>
    <xdr:clientData/>
  </xdr:twoCellAnchor>
  <xdr:twoCellAnchor editAs="oneCell">
    <xdr:from>
      <xdr:col>10</xdr:col>
      <xdr:colOff>102376</xdr:colOff>
      <xdr:row>5</xdr:row>
      <xdr:rowOff>16650</xdr:rowOff>
    </xdr:from>
    <xdr:to>
      <xdr:col>12</xdr:col>
      <xdr:colOff>15132</xdr:colOff>
      <xdr:row>6</xdr:row>
      <xdr:rowOff>40800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BCCD6EAF-2A30-462F-8B7A-50369E9453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93576" y="1597800"/>
          <a:ext cx="1331981" cy="957600"/>
        </a:xfrm>
        <a:prstGeom prst="rect">
          <a:avLst/>
        </a:prstGeom>
      </xdr:spPr>
    </xdr:pic>
    <xdr:clientData/>
  </xdr:twoCellAnchor>
  <xdr:twoCellAnchor editAs="oneCell">
    <xdr:from>
      <xdr:col>8</xdr:col>
      <xdr:colOff>371476</xdr:colOff>
      <xdr:row>1</xdr:row>
      <xdr:rowOff>180975</xdr:rowOff>
    </xdr:from>
    <xdr:to>
      <xdr:col>10</xdr:col>
      <xdr:colOff>17532</xdr:colOff>
      <xdr:row>3</xdr:row>
      <xdr:rowOff>14625</xdr:rowOff>
    </xdr:to>
    <xdr:pic>
      <xdr:nvPicPr>
        <xdr:cNvPr id="24" name="Imagem 23">
          <a:extLst>
            <a:ext uri="{FF2B5EF4-FFF2-40B4-BE49-F238E27FC236}">
              <a16:creationId xmlns:a16="http://schemas.microsoft.com/office/drawing/2014/main" id="{EDB3E624-6F32-446A-8357-016E24A95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57726" y="381000"/>
          <a:ext cx="1331981" cy="957600"/>
        </a:xfrm>
        <a:prstGeom prst="rect">
          <a:avLst/>
        </a:prstGeom>
      </xdr:spPr>
    </xdr:pic>
    <xdr:clientData/>
  </xdr:twoCellAnchor>
  <xdr:twoCellAnchor editAs="oneCell">
    <xdr:from>
      <xdr:col>10</xdr:col>
      <xdr:colOff>92851</xdr:colOff>
      <xdr:row>1</xdr:row>
      <xdr:rowOff>178575</xdr:rowOff>
    </xdr:from>
    <xdr:to>
      <xdr:col>12</xdr:col>
      <xdr:colOff>5607</xdr:colOff>
      <xdr:row>3</xdr:row>
      <xdr:rowOff>12225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90D9F442-286A-46BF-8BC8-49ACFDDBC0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65026" y="378600"/>
          <a:ext cx="1331981" cy="957600"/>
        </a:xfrm>
        <a:prstGeom prst="rect">
          <a:avLst/>
        </a:prstGeom>
      </xdr:spPr>
    </xdr:pic>
    <xdr:clientData/>
  </xdr:twoCellAnchor>
  <xdr:twoCellAnchor editAs="oneCell">
    <xdr:from>
      <xdr:col>9</xdr:col>
      <xdr:colOff>70038</xdr:colOff>
      <xdr:row>2</xdr:row>
      <xdr:rowOff>55789</xdr:rowOff>
    </xdr:from>
    <xdr:to>
      <xdr:col>9</xdr:col>
      <xdr:colOff>1210956</xdr:colOff>
      <xdr:row>2</xdr:row>
      <xdr:rowOff>821275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08E1E6ED-C359-4EAD-861D-17E9E030F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370" r="10076"/>
        <a:stretch/>
      </xdr:blipFill>
      <xdr:spPr>
        <a:xfrm>
          <a:off x="4740089" y="445193"/>
          <a:ext cx="1140918" cy="765486"/>
        </a:xfrm>
        <a:prstGeom prst="rect">
          <a:avLst/>
        </a:prstGeom>
      </xdr:spPr>
    </xdr:pic>
    <xdr:clientData/>
  </xdr:twoCellAnchor>
  <xdr:twoCellAnchor editAs="oneCell">
    <xdr:from>
      <xdr:col>11</xdr:col>
      <xdr:colOff>55959</xdr:colOff>
      <xdr:row>2</xdr:row>
      <xdr:rowOff>50321</xdr:rowOff>
    </xdr:from>
    <xdr:to>
      <xdr:col>11</xdr:col>
      <xdr:colOff>1193321</xdr:colOff>
      <xdr:row>2</xdr:row>
      <xdr:rowOff>808727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C9F2CD6C-28ED-4515-83D9-C03F6696CD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95" r="7063"/>
        <a:stretch/>
      </xdr:blipFill>
      <xdr:spPr>
        <a:xfrm>
          <a:off x="6144770" y="442104"/>
          <a:ext cx="1137362" cy="758406"/>
        </a:xfrm>
        <a:prstGeom prst="rect">
          <a:avLst/>
        </a:prstGeom>
      </xdr:spPr>
    </xdr:pic>
    <xdr:clientData/>
  </xdr:twoCellAnchor>
  <xdr:twoCellAnchor editAs="oneCell">
    <xdr:from>
      <xdr:col>11</xdr:col>
      <xdr:colOff>62029</xdr:colOff>
      <xdr:row>5</xdr:row>
      <xdr:rowOff>78986</xdr:rowOff>
    </xdr:from>
    <xdr:to>
      <xdr:col>11</xdr:col>
      <xdr:colOff>1203402</xdr:colOff>
      <xdr:row>5</xdr:row>
      <xdr:rowOff>845633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DABA7D87-0D3B-45C5-8AD7-FFB5974E8A1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017" r="6944"/>
        <a:stretch/>
      </xdr:blipFill>
      <xdr:spPr>
        <a:xfrm>
          <a:off x="6158029" y="1668035"/>
          <a:ext cx="1141373" cy="766647"/>
        </a:xfrm>
        <a:prstGeom prst="rect">
          <a:avLst/>
        </a:prstGeom>
      </xdr:spPr>
    </xdr:pic>
    <xdr:clientData/>
  </xdr:twoCellAnchor>
  <xdr:twoCellAnchor editAs="oneCell">
    <xdr:from>
      <xdr:col>2</xdr:col>
      <xdr:colOff>11298</xdr:colOff>
      <xdr:row>5</xdr:row>
      <xdr:rowOff>4329</xdr:rowOff>
    </xdr:from>
    <xdr:to>
      <xdr:col>3</xdr:col>
      <xdr:colOff>26411</xdr:colOff>
      <xdr:row>6</xdr:row>
      <xdr:rowOff>23036</xdr:rowOff>
    </xdr:to>
    <xdr:pic>
      <xdr:nvPicPr>
        <xdr:cNvPr id="32" name="Imagem 31">
          <a:extLst>
            <a:ext uri="{FF2B5EF4-FFF2-40B4-BE49-F238E27FC236}">
              <a16:creationId xmlns:a16="http://schemas.microsoft.com/office/drawing/2014/main" id="{77E97966-66F8-4A42-9CA6-466F3513BB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6598" y="1595004"/>
          <a:ext cx="1320038" cy="952157"/>
        </a:xfrm>
        <a:prstGeom prst="rect">
          <a:avLst/>
        </a:prstGeom>
      </xdr:spPr>
    </xdr:pic>
    <xdr:clientData/>
  </xdr:twoCellAnchor>
  <xdr:twoCellAnchor editAs="oneCell">
    <xdr:from>
      <xdr:col>4</xdr:col>
      <xdr:colOff>1084</xdr:colOff>
      <xdr:row>5</xdr:row>
      <xdr:rowOff>4527</xdr:rowOff>
    </xdr:from>
    <xdr:to>
      <xdr:col>5</xdr:col>
      <xdr:colOff>22602</xdr:colOff>
      <xdr:row>6</xdr:row>
      <xdr:rowOff>24966</xdr:rowOff>
    </xdr:to>
    <xdr:pic>
      <xdr:nvPicPr>
        <xdr:cNvPr id="33" name="Imagem 32">
          <a:extLst>
            <a:ext uri="{FF2B5EF4-FFF2-40B4-BE49-F238E27FC236}">
              <a16:creationId xmlns:a16="http://schemas.microsoft.com/office/drawing/2014/main" id="{ED0DB822-6071-480F-930B-836A6A2571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5609" y="1595202"/>
          <a:ext cx="1326443" cy="953889"/>
        </a:xfrm>
        <a:prstGeom prst="rect">
          <a:avLst/>
        </a:prstGeom>
      </xdr:spPr>
    </xdr:pic>
    <xdr:clientData/>
  </xdr:twoCellAnchor>
  <xdr:twoCellAnchor editAs="oneCell">
    <xdr:from>
      <xdr:col>2</xdr:col>
      <xdr:colOff>98135</xdr:colOff>
      <xdr:row>8</xdr:row>
      <xdr:rowOff>83885</xdr:rowOff>
    </xdr:from>
    <xdr:to>
      <xdr:col>2</xdr:col>
      <xdr:colOff>1240970</xdr:colOff>
      <xdr:row>8</xdr:row>
      <xdr:rowOff>838201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94256216-9C10-4CF9-98C5-86BB184B40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476" t="4143" r="-476" b="152"/>
        <a:stretch/>
      </xdr:blipFill>
      <xdr:spPr>
        <a:xfrm>
          <a:off x="593435" y="2881514"/>
          <a:ext cx="1142835" cy="754316"/>
        </a:xfrm>
        <a:prstGeom prst="rect">
          <a:avLst/>
        </a:prstGeom>
      </xdr:spPr>
    </xdr:pic>
    <xdr:clientData/>
  </xdr:twoCellAnchor>
  <xdr:twoCellAnchor editAs="oneCell">
    <xdr:from>
      <xdr:col>2</xdr:col>
      <xdr:colOff>81568</xdr:colOff>
      <xdr:row>5</xdr:row>
      <xdr:rowOff>68036</xdr:rowOff>
    </xdr:from>
    <xdr:to>
      <xdr:col>2</xdr:col>
      <xdr:colOff>1224643</xdr:colOff>
      <xdr:row>5</xdr:row>
      <xdr:rowOff>829961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3F9BBBD4-2D57-4981-B68E-4E33D57E14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66" t="715" r="18988" b="-715"/>
        <a:stretch/>
      </xdr:blipFill>
      <xdr:spPr>
        <a:xfrm>
          <a:off x="576868" y="1662793"/>
          <a:ext cx="1143075" cy="761925"/>
        </a:xfrm>
        <a:prstGeom prst="rect">
          <a:avLst/>
        </a:prstGeom>
      </xdr:spPr>
    </xdr:pic>
    <xdr:clientData/>
  </xdr:twoCellAnchor>
  <xdr:twoCellAnchor editAs="oneCell">
    <xdr:from>
      <xdr:col>15</xdr:col>
      <xdr:colOff>352426</xdr:colOff>
      <xdr:row>5</xdr:row>
      <xdr:rowOff>9525</xdr:rowOff>
    </xdr:from>
    <xdr:to>
      <xdr:col>17</xdr:col>
      <xdr:colOff>1657</xdr:colOff>
      <xdr:row>6</xdr:row>
      <xdr:rowOff>33675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B56490BE-C41E-4DCC-9272-8FB436F5A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10626" y="1600200"/>
          <a:ext cx="1331981" cy="957600"/>
        </a:xfrm>
        <a:prstGeom prst="rect">
          <a:avLst/>
        </a:prstGeom>
      </xdr:spPr>
    </xdr:pic>
    <xdr:clientData/>
  </xdr:twoCellAnchor>
  <xdr:twoCellAnchor editAs="oneCell">
    <xdr:from>
      <xdr:col>17</xdr:col>
      <xdr:colOff>92851</xdr:colOff>
      <xdr:row>5</xdr:row>
      <xdr:rowOff>16650</xdr:rowOff>
    </xdr:from>
    <xdr:to>
      <xdr:col>19</xdr:col>
      <xdr:colOff>5607</xdr:colOff>
      <xdr:row>6</xdr:row>
      <xdr:rowOff>40800</xdr:rowOff>
    </xdr:to>
    <xdr:pic>
      <xdr:nvPicPr>
        <xdr:cNvPr id="45" name="Imagem 44">
          <a:extLst>
            <a:ext uri="{FF2B5EF4-FFF2-40B4-BE49-F238E27FC236}">
              <a16:creationId xmlns:a16="http://schemas.microsoft.com/office/drawing/2014/main" id="{FC53E6E9-CE9B-46B3-A4AE-E3FC000ED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236976" y="1607325"/>
          <a:ext cx="1331981" cy="957600"/>
        </a:xfrm>
        <a:prstGeom prst="rect">
          <a:avLst/>
        </a:prstGeom>
      </xdr:spPr>
    </xdr:pic>
    <xdr:clientData/>
  </xdr:twoCellAnchor>
  <xdr:twoCellAnchor editAs="oneCell">
    <xdr:from>
      <xdr:col>18</xdr:col>
      <xdr:colOff>48983</xdr:colOff>
      <xdr:row>5</xdr:row>
      <xdr:rowOff>74840</xdr:rowOff>
    </xdr:from>
    <xdr:to>
      <xdr:col>18</xdr:col>
      <xdr:colOff>1191984</xdr:colOff>
      <xdr:row>5</xdr:row>
      <xdr:rowOff>843643</xdr:rowOff>
    </xdr:to>
    <xdr:pic>
      <xdr:nvPicPr>
        <xdr:cNvPr id="47" name="Imagem 46">
          <a:extLst>
            <a:ext uri="{FF2B5EF4-FFF2-40B4-BE49-F238E27FC236}">
              <a16:creationId xmlns:a16="http://schemas.microsoft.com/office/drawing/2014/main" id="{31CA8B28-49D8-4884-A23F-E4295EEEC1F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1958" r="17789"/>
        <a:stretch/>
      </xdr:blipFill>
      <xdr:spPr>
        <a:xfrm flipH="1">
          <a:off x="10314212" y="1669597"/>
          <a:ext cx="1143001" cy="768803"/>
        </a:xfrm>
        <a:prstGeom prst="rect">
          <a:avLst/>
        </a:prstGeom>
      </xdr:spPr>
    </xdr:pic>
    <xdr:clientData/>
  </xdr:twoCellAnchor>
  <xdr:twoCellAnchor editAs="oneCell">
    <xdr:from>
      <xdr:col>16</xdr:col>
      <xdr:colOff>51704</xdr:colOff>
      <xdr:row>5</xdr:row>
      <xdr:rowOff>69047</xdr:rowOff>
    </xdr:from>
    <xdr:to>
      <xdr:col>16</xdr:col>
      <xdr:colOff>1181100</xdr:colOff>
      <xdr:row>5</xdr:row>
      <xdr:rowOff>832757</xdr:rowOff>
    </xdr:to>
    <xdr:pic>
      <xdr:nvPicPr>
        <xdr:cNvPr id="49" name="Imagem 48">
          <a:extLst>
            <a:ext uri="{FF2B5EF4-FFF2-40B4-BE49-F238E27FC236}">
              <a16:creationId xmlns:a16="http://schemas.microsoft.com/office/drawing/2014/main" id="{06FA5820-02A3-4F05-85CD-B593D89E803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75" r="5190"/>
        <a:stretch/>
      </xdr:blipFill>
      <xdr:spPr>
        <a:xfrm flipH="1">
          <a:off x="8896347" y="1663804"/>
          <a:ext cx="1129396" cy="763710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16</xdr:col>
          <xdr:colOff>27213</xdr:colOff>
          <xdr:row>8</xdr:row>
          <xdr:rowOff>95249</xdr:rowOff>
        </xdr:from>
        <xdr:to>
          <xdr:col>20</xdr:col>
          <xdr:colOff>256302</xdr:colOff>
          <xdr:row>11</xdr:row>
          <xdr:rowOff>83220</xdr:rowOff>
        </xdr:to>
        <xdr:pic>
          <xdr:nvPicPr>
            <xdr:cNvPr id="50" name="Imagem 49">
              <a:extLst>
                <a:ext uri="{FF2B5EF4-FFF2-40B4-BE49-F238E27FC236}">
                  <a16:creationId xmlns:a16="http://schemas.microsoft.com/office/drawing/2014/main" id="{6D3BB02E-CD5D-4175-AF3A-41891C1EBBF2}"/>
                </a:ext>
              </a:extLst>
            </xdr:cNvPr>
            <xdr:cNvPicPr>
              <a:picLocks noChangeAspect="1"/>
              <a:extLst>
                <a:ext uri="{84589F7E-364E-4C9E-8A38-B11213B215E9}">
                  <a14:cameraTool cellRange="CarPics" spid="_x0000_s10285"/>
                </a:ext>
              </a:extLst>
            </xdr:cNvPicPr>
          </xdr:nvPicPr>
          <xdr:blipFill rotWithShape="1">
            <a:blip xmlns:r="http://schemas.openxmlformats.org/officeDocument/2006/relationships" r:embed="rId18"/>
            <a:stretch>
              <a:fillRect/>
            </a:stretch>
          </xdr:blipFill>
          <xdr:spPr>
            <a:xfrm>
              <a:off x="8844642" y="2911928"/>
              <a:ext cx="3059374" cy="1307863"/>
            </a:xfrm>
            <a:prstGeom prst="rect">
              <a:avLst/>
            </a:prstGeom>
            <a:noFill/>
            <a:ln>
              <a:noFill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685800</xdr:colOff>
      <xdr:row>1</xdr:row>
      <xdr:rowOff>88446</xdr:rowOff>
    </xdr:from>
    <xdr:to>
      <xdr:col>1</xdr:col>
      <xdr:colOff>2845800</xdr:colOff>
      <xdr:row>1</xdr:row>
      <xdr:rowOff>1384447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0B6E9F96-1BF6-49FD-978A-869CAA69D28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3272" t="13508" r="18546" b="10467"/>
        <a:stretch/>
      </xdr:blipFill>
      <xdr:spPr>
        <a:xfrm>
          <a:off x="1937657" y="278946"/>
          <a:ext cx="2160000" cy="1296001"/>
        </a:xfrm>
        <a:prstGeom prst="rect">
          <a:avLst/>
        </a:prstGeom>
      </xdr:spPr>
    </xdr:pic>
    <xdr:clientData/>
  </xdr:twoCellAnchor>
  <xdr:twoCellAnchor editAs="oneCell">
    <xdr:from>
      <xdr:col>1</xdr:col>
      <xdr:colOff>47625</xdr:colOff>
      <xdr:row>19</xdr:row>
      <xdr:rowOff>54428</xdr:rowOff>
    </xdr:from>
    <xdr:to>
      <xdr:col>1</xdr:col>
      <xdr:colOff>3298372</xdr:colOff>
      <xdr:row>19</xdr:row>
      <xdr:rowOff>1392010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B227F97D-FFDD-4C2F-9304-2D33DD02819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909" t="17100" r="6188" b="10351"/>
        <a:stretch/>
      </xdr:blipFill>
      <xdr:spPr>
        <a:xfrm>
          <a:off x="1299482" y="26207357"/>
          <a:ext cx="3250747" cy="1337582"/>
        </a:xfrm>
        <a:prstGeom prst="rect">
          <a:avLst/>
        </a:prstGeom>
      </xdr:spPr>
    </xdr:pic>
    <xdr:clientData/>
  </xdr:twoCellAnchor>
  <xdr:twoCellAnchor editAs="oneCell">
    <xdr:from>
      <xdr:col>1</xdr:col>
      <xdr:colOff>347625</xdr:colOff>
      <xdr:row>16</xdr:row>
      <xdr:rowOff>78922</xdr:rowOff>
    </xdr:from>
    <xdr:to>
      <xdr:col>1</xdr:col>
      <xdr:colOff>3019388</xdr:colOff>
      <xdr:row>16</xdr:row>
      <xdr:rowOff>1406979</xdr:rowOff>
    </xdr:to>
    <xdr:pic>
      <xdr:nvPicPr>
        <xdr:cNvPr id="7" name="Imagem 6">
          <a:extLst>
            <a:ext uri="{FF2B5EF4-FFF2-40B4-BE49-F238E27FC236}">
              <a16:creationId xmlns:a16="http://schemas.microsoft.com/office/drawing/2014/main" id="{A03A21C3-EAA0-43DE-904F-2DF2D5E85FA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73" b="10695"/>
        <a:stretch/>
      </xdr:blipFill>
      <xdr:spPr>
        <a:xfrm>
          <a:off x="1599482" y="21904779"/>
          <a:ext cx="2671763" cy="1328057"/>
        </a:xfrm>
        <a:prstGeom prst="rect">
          <a:avLst/>
        </a:prstGeom>
      </xdr:spPr>
    </xdr:pic>
    <xdr:clientData/>
  </xdr:twoCellAnchor>
  <xdr:twoCellAnchor editAs="oneCell">
    <xdr:from>
      <xdr:col>1</xdr:col>
      <xdr:colOff>674913</xdr:colOff>
      <xdr:row>3</xdr:row>
      <xdr:rowOff>95251</xdr:rowOff>
    </xdr:from>
    <xdr:to>
      <xdr:col>1</xdr:col>
      <xdr:colOff>2834913</xdr:colOff>
      <xdr:row>3</xdr:row>
      <xdr:rowOff>1391251</xdr:rowOff>
    </xdr:to>
    <xdr:pic>
      <xdr:nvPicPr>
        <xdr:cNvPr id="9" name="Imagem 8">
          <a:extLst>
            <a:ext uri="{FF2B5EF4-FFF2-40B4-BE49-F238E27FC236}">
              <a16:creationId xmlns:a16="http://schemas.microsoft.com/office/drawing/2014/main" id="{437A275D-D924-4865-AED0-ABE1E6B80CA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31" r="-5885" b="3866"/>
        <a:stretch/>
      </xdr:blipFill>
      <xdr:spPr>
        <a:xfrm>
          <a:off x="1926770" y="3170465"/>
          <a:ext cx="2160000" cy="12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407175</xdr:colOff>
      <xdr:row>8</xdr:row>
      <xdr:rowOff>85725</xdr:rowOff>
    </xdr:from>
    <xdr:to>
      <xdr:col>1</xdr:col>
      <xdr:colOff>3057525</xdr:colOff>
      <xdr:row>8</xdr:row>
      <xdr:rowOff>1390650</xdr:rowOff>
    </xdr:to>
    <xdr:pic>
      <xdr:nvPicPr>
        <xdr:cNvPr id="11" name="Imagem 10">
          <a:extLst>
            <a:ext uri="{FF2B5EF4-FFF2-40B4-BE49-F238E27FC236}">
              <a16:creationId xmlns:a16="http://schemas.microsoft.com/office/drawing/2014/main" id="{85B91901-D97E-4D69-827C-90ED6A75946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05" b="13341"/>
        <a:stretch/>
      </xdr:blipFill>
      <xdr:spPr>
        <a:xfrm>
          <a:off x="1654950" y="10344150"/>
          <a:ext cx="2650350" cy="1304925"/>
        </a:xfrm>
        <a:prstGeom prst="rect">
          <a:avLst/>
        </a:prstGeom>
      </xdr:spPr>
    </xdr:pic>
    <xdr:clientData/>
  </xdr:twoCellAnchor>
  <xdr:twoCellAnchor editAs="oneCell">
    <xdr:from>
      <xdr:col>1</xdr:col>
      <xdr:colOff>707572</xdr:colOff>
      <xdr:row>2</xdr:row>
      <xdr:rowOff>54428</xdr:rowOff>
    </xdr:from>
    <xdr:to>
      <xdr:col>1</xdr:col>
      <xdr:colOff>2867572</xdr:colOff>
      <xdr:row>2</xdr:row>
      <xdr:rowOff>1350428</xdr:rowOff>
    </xdr:to>
    <xdr:pic>
      <xdr:nvPicPr>
        <xdr:cNvPr id="13" name="Imagem 12">
          <a:extLst>
            <a:ext uri="{FF2B5EF4-FFF2-40B4-BE49-F238E27FC236}">
              <a16:creationId xmlns:a16="http://schemas.microsoft.com/office/drawing/2014/main" id="{C98C5E9D-1044-4EC4-AD0D-F3E30B8550F9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4167" b="6061"/>
        <a:stretch/>
      </xdr:blipFill>
      <xdr:spPr>
        <a:xfrm>
          <a:off x="1959429" y="1687285"/>
          <a:ext cx="2160000" cy="12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416701</xdr:colOff>
      <xdr:row>14</xdr:row>
      <xdr:rowOff>76200</xdr:rowOff>
    </xdr:from>
    <xdr:to>
      <xdr:col>1</xdr:col>
      <xdr:colOff>2914651</xdr:colOff>
      <xdr:row>14</xdr:row>
      <xdr:rowOff>1400175</xdr:rowOff>
    </xdr:to>
    <xdr:pic>
      <xdr:nvPicPr>
        <xdr:cNvPr id="17" name="Imagem 16">
          <a:extLst>
            <a:ext uri="{FF2B5EF4-FFF2-40B4-BE49-F238E27FC236}">
              <a16:creationId xmlns:a16="http://schemas.microsoft.com/office/drawing/2014/main" id="{D4678F64-9CF1-4D32-90D4-051914AFD87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2823" b="7673"/>
        <a:stretch/>
      </xdr:blipFill>
      <xdr:spPr>
        <a:xfrm>
          <a:off x="1664476" y="18964275"/>
          <a:ext cx="2497950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421822</xdr:colOff>
      <xdr:row>17</xdr:row>
      <xdr:rowOff>108856</xdr:rowOff>
    </xdr:from>
    <xdr:to>
      <xdr:col>1</xdr:col>
      <xdr:colOff>3036616</xdr:colOff>
      <xdr:row>17</xdr:row>
      <xdr:rowOff>1306285</xdr:rowOff>
    </xdr:to>
    <xdr:pic>
      <xdr:nvPicPr>
        <xdr:cNvPr id="19" name="Imagem 18">
          <a:extLst>
            <a:ext uri="{FF2B5EF4-FFF2-40B4-BE49-F238E27FC236}">
              <a16:creationId xmlns:a16="http://schemas.microsoft.com/office/drawing/2014/main" id="{34AE84BF-9D7C-46E1-B0EE-0DAC5D80257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4191" t="12126" r="11469" b="13601"/>
        <a:stretch/>
      </xdr:blipFill>
      <xdr:spPr>
        <a:xfrm>
          <a:off x="1673679" y="23377070"/>
          <a:ext cx="2614794" cy="1197429"/>
        </a:xfrm>
        <a:prstGeom prst="rect">
          <a:avLst/>
        </a:prstGeom>
      </xdr:spPr>
    </xdr:pic>
    <xdr:clientData/>
  </xdr:twoCellAnchor>
  <xdr:twoCellAnchor editAs="oneCell">
    <xdr:from>
      <xdr:col>1</xdr:col>
      <xdr:colOff>663632</xdr:colOff>
      <xdr:row>5</xdr:row>
      <xdr:rowOff>136072</xdr:rowOff>
    </xdr:from>
    <xdr:to>
      <xdr:col>1</xdr:col>
      <xdr:colOff>2823632</xdr:colOff>
      <xdr:row>5</xdr:row>
      <xdr:rowOff>1432072</xdr:rowOff>
    </xdr:to>
    <xdr:pic>
      <xdr:nvPicPr>
        <xdr:cNvPr id="21" name="Imagem 20">
          <a:extLst>
            <a:ext uri="{FF2B5EF4-FFF2-40B4-BE49-F238E27FC236}">
              <a16:creationId xmlns:a16="http://schemas.microsoft.com/office/drawing/2014/main" id="{BD498559-0224-4AD8-B295-B7FF4A0E3C25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501" t="10260" r="2097" b="3197"/>
        <a:stretch/>
      </xdr:blipFill>
      <xdr:spPr>
        <a:xfrm>
          <a:off x="1915489" y="6096001"/>
          <a:ext cx="2160000" cy="12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571501</xdr:colOff>
      <xdr:row>6</xdr:row>
      <xdr:rowOff>21772</xdr:rowOff>
    </xdr:from>
    <xdr:to>
      <xdr:col>1</xdr:col>
      <xdr:colOff>2731501</xdr:colOff>
      <xdr:row>6</xdr:row>
      <xdr:rowOff>1317172</xdr:rowOff>
    </xdr:to>
    <xdr:pic>
      <xdr:nvPicPr>
        <xdr:cNvPr id="23" name="Imagem 22">
          <a:extLst>
            <a:ext uri="{FF2B5EF4-FFF2-40B4-BE49-F238E27FC236}">
              <a16:creationId xmlns:a16="http://schemas.microsoft.com/office/drawing/2014/main" id="{445942EF-F4FB-454C-A84C-BC9C46851FEB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242" t="-674" r="4290" b="11924"/>
        <a:stretch/>
      </xdr:blipFill>
      <xdr:spPr>
        <a:xfrm>
          <a:off x="1823358" y="7424058"/>
          <a:ext cx="2160000" cy="1295400"/>
        </a:xfrm>
        <a:prstGeom prst="rect">
          <a:avLst/>
        </a:prstGeom>
      </xdr:spPr>
    </xdr:pic>
    <xdr:clientData/>
  </xdr:twoCellAnchor>
  <xdr:twoCellAnchor editAs="oneCell">
    <xdr:from>
      <xdr:col>1</xdr:col>
      <xdr:colOff>644985</xdr:colOff>
      <xdr:row>4</xdr:row>
      <xdr:rowOff>68037</xdr:rowOff>
    </xdr:from>
    <xdr:to>
      <xdr:col>1</xdr:col>
      <xdr:colOff>2804985</xdr:colOff>
      <xdr:row>4</xdr:row>
      <xdr:rowOff>1364037</xdr:rowOff>
    </xdr:to>
    <xdr:pic>
      <xdr:nvPicPr>
        <xdr:cNvPr id="25" name="Imagem 24">
          <a:extLst>
            <a:ext uri="{FF2B5EF4-FFF2-40B4-BE49-F238E27FC236}">
              <a16:creationId xmlns:a16="http://schemas.microsoft.com/office/drawing/2014/main" id="{2C9B8C37-B8E1-43EE-8164-04E792E2353B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-1925" t="5896" r="124" b="1821"/>
        <a:stretch/>
      </xdr:blipFill>
      <xdr:spPr>
        <a:xfrm>
          <a:off x="1896842" y="4585608"/>
          <a:ext cx="2160000" cy="12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616404</xdr:colOff>
      <xdr:row>7</xdr:row>
      <xdr:rowOff>81643</xdr:rowOff>
    </xdr:from>
    <xdr:to>
      <xdr:col>1</xdr:col>
      <xdr:colOff>2776404</xdr:colOff>
      <xdr:row>7</xdr:row>
      <xdr:rowOff>1377643</xdr:rowOff>
    </xdr:to>
    <xdr:pic>
      <xdr:nvPicPr>
        <xdr:cNvPr id="27" name="Imagem 26">
          <a:extLst>
            <a:ext uri="{FF2B5EF4-FFF2-40B4-BE49-F238E27FC236}">
              <a16:creationId xmlns:a16="http://schemas.microsoft.com/office/drawing/2014/main" id="{E1CB084D-5F7E-4319-8887-6E256D681B9D}"/>
            </a:ext>
          </a:extLst>
        </xdr:cNvPr>
        <xdr:cNvPicPr preferRelativeResize="0">
          <a:picLocks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595" t="13855" r="14862" b="3793"/>
        <a:stretch/>
      </xdr:blipFill>
      <xdr:spPr>
        <a:xfrm>
          <a:off x="1868261" y="8926286"/>
          <a:ext cx="2160000" cy="1296000"/>
        </a:xfrm>
        <a:prstGeom prst="rect">
          <a:avLst/>
        </a:prstGeom>
      </xdr:spPr>
    </xdr:pic>
    <xdr:clientData/>
  </xdr:twoCellAnchor>
  <xdr:twoCellAnchor editAs="oneCell">
    <xdr:from>
      <xdr:col>1</xdr:col>
      <xdr:colOff>552450</xdr:colOff>
      <xdr:row>9</xdr:row>
      <xdr:rowOff>28574</xdr:rowOff>
    </xdr:from>
    <xdr:to>
      <xdr:col>1</xdr:col>
      <xdr:colOff>2990850</xdr:colOff>
      <xdr:row>9</xdr:row>
      <xdr:rowOff>1400175</xdr:rowOff>
    </xdr:to>
    <xdr:pic>
      <xdr:nvPicPr>
        <xdr:cNvPr id="29" name="Imagem 28">
          <a:extLst>
            <a:ext uri="{FF2B5EF4-FFF2-40B4-BE49-F238E27FC236}">
              <a16:creationId xmlns:a16="http://schemas.microsoft.com/office/drawing/2014/main" id="{D4C815D7-761F-45A3-8EBF-77B0D7A68D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33" b="4493"/>
        <a:stretch/>
      </xdr:blipFill>
      <xdr:spPr>
        <a:xfrm>
          <a:off x="1800225" y="11725274"/>
          <a:ext cx="2438400" cy="1371601"/>
        </a:xfrm>
        <a:prstGeom prst="rect">
          <a:avLst/>
        </a:prstGeom>
      </xdr:spPr>
    </xdr:pic>
    <xdr:clientData/>
  </xdr:twoCellAnchor>
  <xdr:twoCellAnchor editAs="oneCell">
    <xdr:from>
      <xdr:col>1</xdr:col>
      <xdr:colOff>531000</xdr:colOff>
      <xdr:row>10</xdr:row>
      <xdr:rowOff>57150</xdr:rowOff>
    </xdr:from>
    <xdr:to>
      <xdr:col>1</xdr:col>
      <xdr:colOff>3038475</xdr:colOff>
      <xdr:row>10</xdr:row>
      <xdr:rowOff>1381125</xdr:rowOff>
    </xdr:to>
    <xdr:pic>
      <xdr:nvPicPr>
        <xdr:cNvPr id="31" name="Imagem 30">
          <a:extLst>
            <a:ext uri="{FF2B5EF4-FFF2-40B4-BE49-F238E27FC236}">
              <a16:creationId xmlns:a16="http://schemas.microsoft.com/office/drawing/2014/main" id="{EB783BC6-FB8B-4CB6-BEC6-9D968CF808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55" b="9543"/>
        <a:stretch/>
      </xdr:blipFill>
      <xdr:spPr>
        <a:xfrm>
          <a:off x="1778775" y="13192125"/>
          <a:ext cx="2507475" cy="1323975"/>
        </a:xfrm>
        <a:prstGeom prst="rect">
          <a:avLst/>
        </a:prstGeom>
      </xdr:spPr>
    </xdr:pic>
    <xdr:clientData/>
  </xdr:twoCellAnchor>
  <xdr:twoCellAnchor editAs="oneCell">
    <xdr:from>
      <xdr:col>1</xdr:col>
      <xdr:colOff>454801</xdr:colOff>
      <xdr:row>11</xdr:row>
      <xdr:rowOff>114300</xdr:rowOff>
    </xdr:from>
    <xdr:to>
      <xdr:col>1</xdr:col>
      <xdr:colOff>3180114</xdr:colOff>
      <xdr:row>11</xdr:row>
      <xdr:rowOff>1362075</xdr:rowOff>
    </xdr:to>
    <xdr:pic>
      <xdr:nvPicPr>
        <xdr:cNvPr id="35" name="Imagem 34">
          <a:extLst>
            <a:ext uri="{FF2B5EF4-FFF2-40B4-BE49-F238E27FC236}">
              <a16:creationId xmlns:a16="http://schemas.microsoft.com/office/drawing/2014/main" id="{63D929D1-E551-49CC-80F7-A50C191C0AD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8349" b="12974"/>
        <a:stretch/>
      </xdr:blipFill>
      <xdr:spPr>
        <a:xfrm>
          <a:off x="1702576" y="14687550"/>
          <a:ext cx="2725313" cy="1247775"/>
        </a:xfrm>
        <a:prstGeom prst="rect">
          <a:avLst/>
        </a:prstGeom>
      </xdr:spPr>
    </xdr:pic>
    <xdr:clientData/>
  </xdr:twoCellAnchor>
  <xdr:twoCellAnchor editAs="oneCell">
    <xdr:from>
      <xdr:col>1</xdr:col>
      <xdr:colOff>409575</xdr:colOff>
      <xdr:row>12</xdr:row>
      <xdr:rowOff>47624</xdr:rowOff>
    </xdr:from>
    <xdr:to>
      <xdr:col>1</xdr:col>
      <xdr:colOff>3048000</xdr:colOff>
      <xdr:row>12</xdr:row>
      <xdr:rowOff>1381125</xdr:rowOff>
    </xdr:to>
    <xdr:pic>
      <xdr:nvPicPr>
        <xdr:cNvPr id="37" name="Imagem 36">
          <a:extLst>
            <a:ext uri="{FF2B5EF4-FFF2-40B4-BE49-F238E27FC236}">
              <a16:creationId xmlns:a16="http://schemas.microsoft.com/office/drawing/2014/main" id="{221E66DF-2CA6-4D0D-BB3E-386CE3E36F4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3538" b="10650"/>
        <a:stretch/>
      </xdr:blipFill>
      <xdr:spPr>
        <a:xfrm>
          <a:off x="1657350" y="16059149"/>
          <a:ext cx="2638425" cy="1333501"/>
        </a:xfrm>
        <a:prstGeom prst="rect">
          <a:avLst/>
        </a:prstGeom>
      </xdr:spPr>
    </xdr:pic>
    <xdr:clientData/>
  </xdr:twoCellAnchor>
  <xdr:twoCellAnchor editAs="oneCell">
    <xdr:from>
      <xdr:col>1</xdr:col>
      <xdr:colOff>435750</xdr:colOff>
      <xdr:row>13</xdr:row>
      <xdr:rowOff>66675</xdr:rowOff>
    </xdr:from>
    <xdr:to>
      <xdr:col>1</xdr:col>
      <xdr:colOff>3074175</xdr:colOff>
      <xdr:row>13</xdr:row>
      <xdr:rowOff>1371601</xdr:rowOff>
    </xdr:to>
    <xdr:pic>
      <xdr:nvPicPr>
        <xdr:cNvPr id="39" name="Imagem 38">
          <a:extLst>
            <a:ext uri="{FF2B5EF4-FFF2-40B4-BE49-F238E27FC236}">
              <a16:creationId xmlns:a16="http://schemas.microsoft.com/office/drawing/2014/main" id="{2468D7B0-762A-41C5-B06D-8226062A21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757" b="11055"/>
        <a:stretch/>
      </xdr:blipFill>
      <xdr:spPr>
        <a:xfrm>
          <a:off x="1683525" y="17516475"/>
          <a:ext cx="2638425" cy="1304926"/>
        </a:xfrm>
        <a:prstGeom prst="rect">
          <a:avLst/>
        </a:prstGeom>
      </xdr:spPr>
    </xdr:pic>
    <xdr:clientData/>
  </xdr:twoCellAnchor>
  <xdr:twoCellAnchor editAs="oneCell">
    <xdr:from>
      <xdr:col>1</xdr:col>
      <xdr:colOff>163285</xdr:colOff>
      <xdr:row>20</xdr:row>
      <xdr:rowOff>122464</xdr:rowOff>
    </xdr:from>
    <xdr:to>
      <xdr:col>1</xdr:col>
      <xdr:colOff>3333750</xdr:colOff>
      <xdr:row>20</xdr:row>
      <xdr:rowOff>1347107</xdr:rowOff>
    </xdr:to>
    <xdr:pic>
      <xdr:nvPicPr>
        <xdr:cNvPr id="41" name="Imagem 40">
          <a:extLst>
            <a:ext uri="{FF2B5EF4-FFF2-40B4-BE49-F238E27FC236}">
              <a16:creationId xmlns:a16="http://schemas.microsoft.com/office/drawing/2014/main" id="{622C2DFD-346C-4B4C-8FEF-149EC5ED57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756" t="15772" r="9059" b="15935"/>
        <a:stretch/>
      </xdr:blipFill>
      <xdr:spPr>
        <a:xfrm>
          <a:off x="1415142" y="27717750"/>
          <a:ext cx="3170465" cy="1224643"/>
        </a:xfrm>
        <a:prstGeom prst="rect">
          <a:avLst/>
        </a:prstGeom>
      </xdr:spPr>
    </xdr:pic>
    <xdr:clientData/>
  </xdr:twoCellAnchor>
  <xdr:twoCellAnchor editAs="oneCell">
    <xdr:from>
      <xdr:col>1</xdr:col>
      <xdr:colOff>503786</xdr:colOff>
      <xdr:row>15</xdr:row>
      <xdr:rowOff>68035</xdr:rowOff>
    </xdr:from>
    <xdr:to>
      <xdr:col>1</xdr:col>
      <xdr:colOff>3143249</xdr:colOff>
      <xdr:row>15</xdr:row>
      <xdr:rowOff>1387928</xdr:rowOff>
    </xdr:to>
    <xdr:pic>
      <xdr:nvPicPr>
        <xdr:cNvPr id="43" name="Imagem 42">
          <a:extLst>
            <a:ext uri="{FF2B5EF4-FFF2-40B4-BE49-F238E27FC236}">
              <a16:creationId xmlns:a16="http://schemas.microsoft.com/office/drawing/2014/main" id="{88747B2A-86BA-452C-BF4F-1B678221ED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4920" b="10071"/>
        <a:stretch/>
      </xdr:blipFill>
      <xdr:spPr>
        <a:xfrm>
          <a:off x="1755643" y="20451535"/>
          <a:ext cx="2639463" cy="1319893"/>
        </a:xfrm>
        <a:prstGeom prst="rect">
          <a:avLst/>
        </a:prstGeom>
      </xdr:spPr>
    </xdr:pic>
    <xdr:clientData/>
  </xdr:twoCellAnchor>
  <xdr:twoCellAnchor editAs="oneCell">
    <xdr:from>
      <xdr:col>1</xdr:col>
      <xdr:colOff>408215</xdr:colOff>
      <xdr:row>18</xdr:row>
      <xdr:rowOff>40821</xdr:rowOff>
    </xdr:from>
    <xdr:to>
      <xdr:col>1</xdr:col>
      <xdr:colOff>2915690</xdr:colOff>
      <xdr:row>18</xdr:row>
      <xdr:rowOff>1364796</xdr:rowOff>
    </xdr:to>
    <xdr:pic>
      <xdr:nvPicPr>
        <xdr:cNvPr id="44" name="Imagem 43">
          <a:extLst>
            <a:ext uri="{FF2B5EF4-FFF2-40B4-BE49-F238E27FC236}">
              <a16:creationId xmlns:a16="http://schemas.microsoft.com/office/drawing/2014/main" id="{8017CA0A-AE21-4CB3-A294-94AC606A76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255" b="9543"/>
        <a:stretch/>
      </xdr:blipFill>
      <xdr:spPr>
        <a:xfrm>
          <a:off x="1660072" y="24751392"/>
          <a:ext cx="2507475" cy="13239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C0E6-3E0D-4D64-996A-038A8ADF3F3B}">
  <dimension ref="B1:AI12"/>
  <sheetViews>
    <sheetView tabSelected="1" zoomScaleNormal="100" zoomScaleSheetLayoutView="100" workbookViewId="0">
      <selection activeCell="N9" sqref="N9"/>
    </sheetView>
  </sheetViews>
  <sheetFormatPr defaultRowHeight="15" x14ac:dyDescent="0.25"/>
  <cols>
    <col min="1" max="1" width="1.7109375" style="4" customWidth="1"/>
    <col min="2" max="2" width="5.7109375" style="4" customWidth="1"/>
    <col min="3" max="3" width="19.5703125" style="4" customWidth="1"/>
    <col min="4" max="4" width="1.7109375" style="4" customWidth="1"/>
    <col min="5" max="5" width="19.5703125" style="4" customWidth="1"/>
    <col min="6" max="6" width="1.7109375" style="4" customWidth="1"/>
    <col min="7" max="7" width="11" style="4" customWidth="1"/>
    <col min="8" max="8" width="3.28515625" style="4" customWidth="1"/>
    <col min="9" max="9" width="5.7109375" style="4" customWidth="1"/>
    <col min="10" max="10" width="19.5703125" style="4" customWidth="1"/>
    <col min="11" max="11" width="1.7109375" style="4" customWidth="1"/>
    <col min="12" max="12" width="19.5703125" style="4" customWidth="1"/>
    <col min="13" max="13" width="1.7109375" style="4" customWidth="1"/>
    <col min="14" max="14" width="11" style="4" customWidth="1"/>
    <col min="15" max="15" width="3.28515625" style="4" customWidth="1"/>
    <col min="16" max="16" width="5.7109375" style="4" customWidth="1"/>
    <col min="17" max="17" width="19.5703125" style="4" customWidth="1"/>
    <col min="18" max="18" width="1.7109375" style="4" customWidth="1"/>
    <col min="19" max="19" width="19.5703125" style="4" customWidth="1"/>
    <col min="20" max="20" width="1.7109375" style="4" customWidth="1"/>
    <col min="21" max="21" width="11" style="4" customWidth="1"/>
    <col min="22" max="22" width="2.28515625" style="4" customWidth="1"/>
    <col min="23" max="23" width="9.140625" style="4"/>
    <col min="24" max="24" width="19.85546875" style="4" customWidth="1"/>
    <col min="25" max="25" width="1.7109375" style="4" customWidth="1"/>
    <col min="26" max="26" width="19.85546875" style="4" customWidth="1"/>
    <col min="27" max="27" width="1.7109375" style="4" customWidth="1"/>
    <col min="28" max="28" width="12.140625" style="4" customWidth="1"/>
    <col min="29" max="29" width="2.28515625" style="4" customWidth="1"/>
    <col min="30" max="30" width="9.140625" style="4"/>
    <col min="31" max="31" width="19.85546875" style="4" customWidth="1"/>
    <col min="32" max="32" width="1.7109375" style="4" customWidth="1"/>
    <col min="33" max="33" width="19.85546875" style="4" customWidth="1"/>
    <col min="34" max="34" width="1.7109375" style="4" customWidth="1"/>
    <col min="35" max="35" width="12.140625" style="4" customWidth="1"/>
    <col min="36" max="36" width="2.28515625" style="4" customWidth="1"/>
    <col min="37" max="16384" width="9.140625" style="4"/>
  </cols>
  <sheetData>
    <row r="1" spans="2:35" ht="15.75" thickBot="1" x14ac:dyDescent="0.3"/>
    <row r="2" spans="2:35" x14ac:dyDescent="0.25">
      <c r="B2" s="58"/>
      <c r="C2" s="59" t="s">
        <v>39</v>
      </c>
      <c r="D2" s="60"/>
      <c r="E2" s="61" t="s">
        <v>40</v>
      </c>
      <c r="G2" s="57" t="s">
        <v>453</v>
      </c>
      <c r="I2" s="58"/>
      <c r="J2" s="59" t="s">
        <v>39</v>
      </c>
      <c r="K2" s="60"/>
      <c r="L2" s="61" t="s">
        <v>40</v>
      </c>
      <c r="N2" s="57" t="s">
        <v>453</v>
      </c>
      <c r="P2" s="58"/>
      <c r="Q2" s="59" t="s">
        <v>39</v>
      </c>
      <c r="R2" s="60"/>
      <c r="S2" s="61" t="s">
        <v>40</v>
      </c>
      <c r="U2" s="57" t="s">
        <v>453</v>
      </c>
      <c r="X2" s="56"/>
      <c r="Z2" s="56"/>
      <c r="AB2" s="56"/>
      <c r="AE2" s="56"/>
      <c r="AG2" s="56"/>
      <c r="AI2" s="56"/>
    </row>
    <row r="3" spans="2:35" ht="73.5" customHeight="1" thickBot="1" x14ac:dyDescent="0.3">
      <c r="B3" s="62">
        <v>1</v>
      </c>
      <c r="C3" s="63"/>
      <c r="D3" s="63"/>
      <c r="E3" s="64"/>
      <c r="G3" s="75" t="s">
        <v>39</v>
      </c>
      <c r="I3" s="62">
        <v>2</v>
      </c>
      <c r="J3" s="63"/>
      <c r="K3" s="63"/>
      <c r="L3" s="64"/>
      <c r="N3" s="75" t="s">
        <v>39</v>
      </c>
      <c r="P3" s="62">
        <v>3</v>
      </c>
      <c r="Q3" s="63"/>
      <c r="R3" s="63"/>
      <c r="S3" s="64"/>
      <c r="U3" s="75" t="s">
        <v>40</v>
      </c>
      <c r="W3" s="56"/>
      <c r="AD3" s="56"/>
    </row>
    <row r="4" spans="2:35" ht="6" customHeight="1" thickBot="1" x14ac:dyDescent="0.3">
      <c r="B4" s="56"/>
      <c r="I4" s="56"/>
      <c r="P4" s="56"/>
      <c r="W4" s="56"/>
      <c r="AD4" s="56"/>
    </row>
    <row r="5" spans="2:35" x14ac:dyDescent="0.25">
      <c r="B5" s="58"/>
      <c r="C5" s="59" t="s">
        <v>39</v>
      </c>
      <c r="D5" s="60"/>
      <c r="E5" s="61" t="s">
        <v>40</v>
      </c>
      <c r="G5" s="57" t="s">
        <v>453</v>
      </c>
      <c r="I5" s="58"/>
      <c r="J5" s="59" t="s">
        <v>39</v>
      </c>
      <c r="K5" s="60"/>
      <c r="L5" s="61" t="s">
        <v>40</v>
      </c>
      <c r="N5" s="57" t="s">
        <v>453</v>
      </c>
      <c r="P5" s="58"/>
      <c r="Q5" s="59" t="s">
        <v>39</v>
      </c>
      <c r="R5" s="60"/>
      <c r="S5" s="61" t="s">
        <v>40</v>
      </c>
      <c r="U5" s="57" t="s">
        <v>453</v>
      </c>
      <c r="X5" s="56"/>
      <c r="Z5" s="56"/>
      <c r="AB5" s="56"/>
      <c r="AE5" s="56"/>
      <c r="AG5" s="56"/>
      <c r="AI5" s="56"/>
    </row>
    <row r="6" spans="2:35" ht="73.5" customHeight="1" thickBot="1" x14ac:dyDescent="0.3">
      <c r="B6" s="62">
        <v>4</v>
      </c>
      <c r="C6" s="63"/>
      <c r="D6" s="63"/>
      <c r="E6" s="64"/>
      <c r="G6" s="75" t="s">
        <v>39</v>
      </c>
      <c r="I6" s="62">
        <v>5</v>
      </c>
      <c r="J6" s="63"/>
      <c r="K6" s="63"/>
      <c r="L6" s="64"/>
      <c r="N6" s="75" t="s">
        <v>40</v>
      </c>
      <c r="P6" s="62">
        <v>6</v>
      </c>
      <c r="Q6" s="63"/>
      <c r="R6" s="63"/>
      <c r="S6" s="64"/>
      <c r="U6" s="75" t="s">
        <v>39</v>
      </c>
      <c r="W6" s="56"/>
      <c r="AD6" s="56"/>
    </row>
    <row r="7" spans="2:35" ht="6" customHeight="1" thickBot="1" x14ac:dyDescent="0.3">
      <c r="B7" s="56"/>
      <c r="I7" s="56"/>
      <c r="P7" s="56"/>
      <c r="W7" s="56"/>
      <c r="AD7" s="56"/>
    </row>
    <row r="8" spans="2:35" x14ac:dyDescent="0.25">
      <c r="B8" s="58"/>
      <c r="C8" s="59" t="s">
        <v>39</v>
      </c>
      <c r="D8" s="60"/>
      <c r="E8" s="61" t="s">
        <v>40</v>
      </c>
      <c r="G8" s="57" t="s">
        <v>453</v>
      </c>
      <c r="I8" s="58"/>
      <c r="J8" s="59" t="s">
        <v>39</v>
      </c>
      <c r="K8" s="60"/>
      <c r="L8" s="61" t="s">
        <v>40</v>
      </c>
      <c r="N8" s="57" t="s">
        <v>453</v>
      </c>
      <c r="P8" s="71" t="s">
        <v>454</v>
      </c>
      <c r="Q8" s="72"/>
      <c r="R8" s="72"/>
      <c r="S8" s="73" t="str">
        <f>'GAME - QUESTIONS'!K12</f>
        <v>STONIC</v>
      </c>
      <c r="T8" s="73"/>
      <c r="U8" s="74"/>
      <c r="X8" s="56"/>
      <c r="Z8" s="56"/>
      <c r="AB8" s="56"/>
      <c r="AE8" s="56"/>
      <c r="AG8" s="56"/>
      <c r="AI8" s="56"/>
    </row>
    <row r="9" spans="2:35" ht="73.5" customHeight="1" thickBot="1" x14ac:dyDescent="0.3">
      <c r="B9" s="62">
        <v>7</v>
      </c>
      <c r="C9" s="63"/>
      <c r="D9" s="63"/>
      <c r="E9" s="64"/>
      <c r="G9" s="75" t="s">
        <v>39</v>
      </c>
      <c r="I9" s="62">
        <v>8</v>
      </c>
      <c r="J9" s="63"/>
      <c r="K9" s="63"/>
      <c r="L9" s="64"/>
      <c r="N9" s="75" t="s">
        <v>39</v>
      </c>
      <c r="P9" s="65"/>
      <c r="Q9" s="66"/>
      <c r="R9" s="66"/>
      <c r="S9" s="66"/>
      <c r="T9" s="66"/>
      <c r="U9" s="67"/>
      <c r="W9" s="56"/>
      <c r="AD9" s="56"/>
    </row>
    <row r="10" spans="2:35" x14ac:dyDescent="0.25">
      <c r="P10" s="65"/>
      <c r="Q10" s="66"/>
      <c r="R10" s="66"/>
      <c r="S10" s="66"/>
      <c r="T10" s="66"/>
      <c r="U10" s="67"/>
    </row>
    <row r="11" spans="2:35" x14ac:dyDescent="0.25">
      <c r="I11" s="20"/>
      <c r="J11" s="20"/>
      <c r="K11" s="20"/>
      <c r="L11" s="20"/>
      <c r="M11" s="20"/>
      <c r="N11" s="20"/>
      <c r="P11" s="65"/>
      <c r="Q11" s="66"/>
      <c r="R11" s="66"/>
      <c r="S11" s="66"/>
      <c r="T11" s="66"/>
      <c r="U11" s="67"/>
    </row>
    <row r="12" spans="2:35" ht="15.75" thickBot="1" x14ac:dyDescent="0.3">
      <c r="P12" s="68"/>
      <c r="Q12" s="69"/>
      <c r="R12" s="69"/>
      <c r="S12" s="69"/>
      <c r="T12" s="69"/>
      <c r="U12" s="70"/>
    </row>
  </sheetData>
  <sheetProtection algorithmName="SHA-512" hashValue="xVA6jKT8QsoTZil1D6rwwgdP7r8Cn6xf09ELMl8q82UYBVDpSjx8Hl1POqB0FbYiDuP5CQy4G/UPwyPIYyOIgw==" saltValue="l+he++s7D0hZsjIovkIiRA==" spinCount="100000" sheet="1" objects="1" scenarios="1" selectLockedCells="1"/>
  <mergeCells count="4">
    <mergeCell ref="P9:U12"/>
    <mergeCell ref="S8:U8"/>
    <mergeCell ref="P8:R8"/>
    <mergeCell ref="I11:N11"/>
  </mergeCells>
  <pageMargins left="0.7" right="0.7" top="0.75" bottom="0.75" header="0.3" footer="0.3"/>
  <pageSetup paperSize="9" scale="46" orientation="portrait" horizontalDpi="1200" verticalDpi="1200" r:id="rId1"/>
  <colBreaks count="1" manualBreakCount="1">
    <brk id="22" max="1048575" man="1"/>
  </col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errorTitle="INEXISTENTE!" error="INSIRA RESPOSTA A OU B" xr:uid="{56FAFAAB-5D13-4BE6-9513-0811639EE1CA}">
          <x14:formula1>
            <xm:f>'GAME - QUESTIONS'!$K$17:$K$18</xm:f>
          </x14:formula1>
          <xm:sqref>G3 G6 G9 N3 N6 N9 U3 U6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439D71-A755-40CE-AD14-9ACB47F776C2}">
  <dimension ref="A1:B21"/>
  <sheetViews>
    <sheetView zoomScale="70" zoomScaleNormal="70" workbookViewId="0">
      <selection activeCell="E3" sqref="E3"/>
    </sheetView>
  </sheetViews>
  <sheetFormatPr defaultRowHeight="15" x14ac:dyDescent="0.25"/>
  <cols>
    <col min="1" max="1" width="18.7109375" customWidth="1"/>
    <col min="2" max="2" width="51" customWidth="1"/>
  </cols>
  <sheetData>
    <row r="1" spans="1:2" x14ac:dyDescent="0.25">
      <c r="A1" t="s">
        <v>81</v>
      </c>
      <c r="B1" t="s">
        <v>455</v>
      </c>
    </row>
    <row r="2" spans="1:2" ht="113.25" customHeight="1" x14ac:dyDescent="0.25">
      <c r="A2" s="45" t="s">
        <v>3</v>
      </c>
    </row>
    <row r="3" spans="1:2" ht="113.25" customHeight="1" x14ac:dyDescent="0.25">
      <c r="A3" s="45" t="s">
        <v>4</v>
      </c>
    </row>
    <row r="4" spans="1:2" ht="113.25" customHeight="1" x14ac:dyDescent="0.25">
      <c r="A4" s="45" t="s">
        <v>5</v>
      </c>
    </row>
    <row r="5" spans="1:2" ht="113.25" customHeight="1" x14ac:dyDescent="0.25">
      <c r="A5" s="45" t="s">
        <v>12</v>
      </c>
    </row>
    <row r="6" spans="1:2" ht="113.25" customHeight="1" x14ac:dyDescent="0.25">
      <c r="A6" s="45" t="s">
        <v>13</v>
      </c>
    </row>
    <row r="7" spans="1:2" ht="113.25" customHeight="1" x14ac:dyDescent="0.25">
      <c r="A7" s="45" t="s">
        <v>11</v>
      </c>
    </row>
    <row r="8" spans="1:2" ht="113.25" customHeight="1" x14ac:dyDescent="0.25">
      <c r="A8" s="45" t="s">
        <v>10</v>
      </c>
    </row>
    <row r="9" spans="1:2" ht="113.25" customHeight="1" x14ac:dyDescent="0.25">
      <c r="A9" s="45" t="s">
        <v>6</v>
      </c>
    </row>
    <row r="10" spans="1:2" ht="113.25" customHeight="1" x14ac:dyDescent="0.25">
      <c r="A10" s="45" t="s">
        <v>7</v>
      </c>
    </row>
    <row r="11" spans="1:2" ht="113.25" customHeight="1" x14ac:dyDescent="0.25">
      <c r="A11" s="45" t="s">
        <v>8</v>
      </c>
    </row>
    <row r="12" spans="1:2" ht="113.25" customHeight="1" x14ac:dyDescent="0.25">
      <c r="A12" s="45" t="s">
        <v>9</v>
      </c>
    </row>
    <row r="13" spans="1:2" ht="113.25" customHeight="1" x14ac:dyDescent="0.25">
      <c r="A13" s="45" t="s">
        <v>14</v>
      </c>
    </row>
    <row r="14" spans="1:2" ht="113.25" customHeight="1" x14ac:dyDescent="0.25">
      <c r="A14" s="45" t="s">
        <v>15</v>
      </c>
    </row>
    <row r="15" spans="1:2" ht="113.25" customHeight="1" x14ac:dyDescent="0.25">
      <c r="A15" s="45" t="s">
        <v>16</v>
      </c>
    </row>
    <row r="16" spans="1:2" ht="113.25" customHeight="1" x14ac:dyDescent="0.25">
      <c r="A16" s="45" t="s">
        <v>17</v>
      </c>
    </row>
    <row r="17" spans="1:1" ht="113.25" customHeight="1" x14ac:dyDescent="0.25">
      <c r="A17" s="45" t="s">
        <v>22</v>
      </c>
    </row>
    <row r="18" spans="1:1" ht="113.25" customHeight="1" x14ac:dyDescent="0.25">
      <c r="A18" s="45" t="s">
        <v>25</v>
      </c>
    </row>
    <row r="19" spans="1:1" ht="113.25" customHeight="1" x14ac:dyDescent="0.25">
      <c r="A19" s="45" t="s">
        <v>23</v>
      </c>
    </row>
    <row r="20" spans="1:1" ht="113.25" customHeight="1" x14ac:dyDescent="0.25">
      <c r="A20" s="45" t="s">
        <v>20</v>
      </c>
    </row>
    <row r="21" spans="1:1" ht="113.25" customHeight="1" x14ac:dyDescent="0.25">
      <c r="A21" s="45" t="s">
        <v>24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5DCA7-7427-49DB-9178-4DD5C7B7F612}">
  <dimension ref="C2:K22"/>
  <sheetViews>
    <sheetView topLeftCell="B1" workbookViewId="0">
      <selection activeCell="H12" sqref="H12"/>
    </sheetView>
  </sheetViews>
  <sheetFormatPr defaultRowHeight="15" x14ac:dyDescent="0.25"/>
  <cols>
    <col min="1" max="1" width="11.28515625" style="4" bestFit="1" customWidth="1"/>
    <col min="2" max="2" width="9.140625" style="4"/>
    <col min="3" max="3" width="35.140625" style="4" customWidth="1"/>
    <col min="4" max="4" width="14.7109375" style="4" customWidth="1"/>
    <col min="5" max="5" width="18.28515625" style="5" customWidth="1"/>
    <col min="6" max="6" width="3.7109375" style="5" customWidth="1"/>
    <col min="7" max="7" width="18.28515625" style="5" customWidth="1"/>
    <col min="8" max="8" width="12.42578125" style="4" customWidth="1"/>
    <col min="9" max="9" width="8.42578125" style="4" customWidth="1"/>
    <col min="10" max="10" width="12.42578125" style="4" customWidth="1"/>
    <col min="11" max="11" width="53.7109375" style="4" customWidth="1"/>
    <col min="12" max="13" width="9.140625" style="4"/>
    <col min="14" max="33" width="11.28515625" style="4" customWidth="1"/>
    <col min="34" max="16384" width="9.140625" style="4"/>
  </cols>
  <sheetData>
    <row r="2" spans="3:11" x14ac:dyDescent="0.25">
      <c r="E2" s="21" t="s">
        <v>348</v>
      </c>
      <c r="F2" s="21"/>
      <c r="G2" s="21"/>
    </row>
    <row r="3" spans="3:11" x14ac:dyDescent="0.25">
      <c r="E3" s="14" t="s">
        <v>39</v>
      </c>
      <c r="F3" s="18"/>
      <c r="G3" s="16" t="s">
        <v>40</v>
      </c>
      <c r="H3" s="12" t="s">
        <v>80</v>
      </c>
      <c r="I3" s="5"/>
      <c r="J3" s="25" t="s">
        <v>366</v>
      </c>
    </row>
    <row r="4" spans="3:11" x14ac:dyDescent="0.25">
      <c r="C4" s="31" t="s">
        <v>364</v>
      </c>
      <c r="D4" s="5" t="s">
        <v>335</v>
      </c>
      <c r="E4" s="15" t="s">
        <v>344</v>
      </c>
      <c r="F4" s="19" t="s">
        <v>343</v>
      </c>
      <c r="G4" s="17" t="s">
        <v>345</v>
      </c>
      <c r="H4" s="10" t="str">
        <f>+PLAY!G3</f>
        <v>A</v>
      </c>
      <c r="I4" s="5"/>
      <c r="J4" s="26"/>
      <c r="K4" s="6" t="str">
        <f t="shared" ref="K4" si="0">+IF(H4="A",E4,G4)</f>
        <v>Petrol?</v>
      </c>
    </row>
    <row r="5" spans="3:11" x14ac:dyDescent="0.25">
      <c r="C5" s="32"/>
      <c r="D5" s="5" t="s">
        <v>336</v>
      </c>
      <c r="E5" s="15" t="s">
        <v>346</v>
      </c>
      <c r="F5" s="19" t="s">
        <v>343</v>
      </c>
      <c r="G5" s="17" t="s">
        <v>347</v>
      </c>
      <c r="H5" s="10" t="str">
        <f>+PLAY!N3</f>
        <v>A</v>
      </c>
      <c r="I5" s="5"/>
      <c r="J5" s="26"/>
      <c r="K5" s="6" t="str">
        <f t="shared" ref="K5:K11" si="1">+IF(H5="A",E5,G5)</f>
        <v>Agility?</v>
      </c>
    </row>
    <row r="6" spans="3:11" x14ac:dyDescent="0.25">
      <c r="C6" s="32"/>
      <c r="D6" s="5" t="s">
        <v>337</v>
      </c>
      <c r="E6" s="15" t="s">
        <v>349</v>
      </c>
      <c r="F6" s="19" t="s">
        <v>343</v>
      </c>
      <c r="G6" s="17" t="s">
        <v>350</v>
      </c>
      <c r="H6" s="10" t="str">
        <f>+PLAY!U3</f>
        <v>B</v>
      </c>
      <c r="I6" s="5"/>
      <c r="J6" s="26"/>
      <c r="K6" s="6" t="str">
        <f t="shared" si="1"/>
        <v>Family?</v>
      </c>
    </row>
    <row r="7" spans="3:11" x14ac:dyDescent="0.25">
      <c r="C7" s="32"/>
      <c r="D7" s="5" t="s">
        <v>338</v>
      </c>
      <c r="E7" s="15" t="s">
        <v>351</v>
      </c>
      <c r="F7" s="19" t="s">
        <v>343</v>
      </c>
      <c r="G7" s="17" t="s">
        <v>352</v>
      </c>
      <c r="H7" s="10" t="str">
        <f>+PLAY!G6</f>
        <v>A</v>
      </c>
      <c r="I7" s="5"/>
      <c r="J7" s="26"/>
      <c r="K7" s="6" t="str">
        <f t="shared" si="1"/>
        <v>Relax?</v>
      </c>
    </row>
    <row r="8" spans="3:11" x14ac:dyDescent="0.25">
      <c r="C8" s="32"/>
      <c r="D8" s="5" t="s">
        <v>339</v>
      </c>
      <c r="E8" s="15" t="s">
        <v>353</v>
      </c>
      <c r="F8" s="19" t="s">
        <v>343</v>
      </c>
      <c r="G8" s="17" t="s">
        <v>354</v>
      </c>
      <c r="H8" s="10" t="str">
        <f>+PLAY!N6</f>
        <v>B</v>
      </c>
      <c r="I8" s="5"/>
      <c r="J8" s="26"/>
      <c r="K8" s="6" t="str">
        <f t="shared" si="1"/>
        <v>SUV/Crossover?</v>
      </c>
    </row>
    <row r="9" spans="3:11" x14ac:dyDescent="0.25">
      <c r="C9" s="32"/>
      <c r="D9" s="5" t="s">
        <v>340</v>
      </c>
      <c r="E9" s="15" t="s">
        <v>355</v>
      </c>
      <c r="F9" s="19" t="s">
        <v>343</v>
      </c>
      <c r="G9" s="17" t="s">
        <v>356</v>
      </c>
      <c r="H9" s="10" t="str">
        <f>+PLAY!U6</f>
        <v>A</v>
      </c>
      <c r="I9" s="5"/>
      <c r="J9" s="26"/>
      <c r="K9" s="6" t="str">
        <f>+IF(H9="A",E9,G9)</f>
        <v>Confort?</v>
      </c>
    </row>
    <row r="10" spans="3:11" x14ac:dyDescent="0.25">
      <c r="C10" s="32"/>
      <c r="D10" s="5" t="s">
        <v>341</v>
      </c>
      <c r="E10" s="15" t="s">
        <v>357</v>
      </c>
      <c r="F10" s="19" t="s">
        <v>343</v>
      </c>
      <c r="G10" s="17" t="s">
        <v>358</v>
      </c>
      <c r="H10" s="10" t="str">
        <f>+PLAY!G9</f>
        <v>A</v>
      </c>
      <c r="I10" s="5"/>
      <c r="J10" s="27"/>
      <c r="K10" s="6" t="str">
        <f t="shared" si="1"/>
        <v>Manual?</v>
      </c>
    </row>
    <row r="11" spans="3:11" ht="15.75" thickBot="1" x14ac:dyDescent="0.3">
      <c r="C11" s="33"/>
      <c r="D11" s="5" t="s">
        <v>342</v>
      </c>
      <c r="E11" s="15" t="s">
        <v>359</v>
      </c>
      <c r="F11" s="19" t="s">
        <v>343</v>
      </c>
      <c r="G11" s="17" t="s">
        <v>360</v>
      </c>
      <c r="H11" s="13" t="str">
        <f>+PLAY!N9</f>
        <v>A</v>
      </c>
      <c r="I11" s="5"/>
      <c r="J11" s="23" t="s">
        <v>363</v>
      </c>
      <c r="K11" s="6" t="str">
        <f t="shared" si="1"/>
        <v>Diesel?</v>
      </c>
    </row>
    <row r="12" spans="3:11" ht="24" thickBot="1" x14ac:dyDescent="0.4">
      <c r="E12" s="7"/>
      <c r="F12" s="7"/>
      <c r="H12" s="22" t="str">
        <f>+CONCATENATE(H4,H5,H6,H7,H8,H9,H10,H11)</f>
        <v>AABABAAA</v>
      </c>
      <c r="I12" s="11" t="s">
        <v>327</v>
      </c>
      <c r="J12" s="8" t="s">
        <v>326</v>
      </c>
      <c r="K12" s="9" t="str">
        <f>+VLOOKUP(H12,'RESULTS - ANSWERS'!A1:B270,2,0)</f>
        <v>STONIC</v>
      </c>
    </row>
    <row r="13" spans="3:11" x14ac:dyDescent="0.25">
      <c r="H13" s="24" t="s">
        <v>363</v>
      </c>
    </row>
    <row r="14" spans="3:11" x14ac:dyDescent="0.25">
      <c r="H14" s="28" t="s">
        <v>365</v>
      </c>
      <c r="I14" s="29"/>
      <c r="J14" s="29"/>
      <c r="K14" s="30"/>
    </row>
    <row r="16" spans="3:11" x14ac:dyDescent="0.25">
      <c r="E16" s="4"/>
      <c r="F16" s="4"/>
      <c r="G16" s="4"/>
    </row>
    <row r="17" spans="3:11" x14ac:dyDescent="0.25">
      <c r="H17" s="46"/>
      <c r="K17" s="4" t="s">
        <v>39</v>
      </c>
    </row>
    <row r="18" spans="3:11" x14ac:dyDescent="0.25">
      <c r="K18" s="4" t="s">
        <v>40</v>
      </c>
    </row>
    <row r="21" spans="3:11" x14ac:dyDescent="0.25">
      <c r="C21" s="28" t="s">
        <v>368</v>
      </c>
      <c r="D21" s="29"/>
      <c r="E21" s="29"/>
      <c r="F21" s="29"/>
      <c r="G21" s="30"/>
    </row>
    <row r="22" spans="3:11" x14ac:dyDescent="0.25">
      <c r="C22" s="34" t="s">
        <v>367</v>
      </c>
      <c r="D22" s="20"/>
      <c r="E22" s="20"/>
    </row>
  </sheetData>
  <mergeCells count="6">
    <mergeCell ref="E2:G2"/>
    <mergeCell ref="C4:C11"/>
    <mergeCell ref="J3:J10"/>
    <mergeCell ref="H14:K14"/>
    <mergeCell ref="C22:E22"/>
    <mergeCell ref="C21:G2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E1E0B2-3010-43D2-899F-281905A57B32}">
  <dimension ref="A1:J262"/>
  <sheetViews>
    <sheetView topLeftCell="A234" workbookViewId="0">
      <selection activeCell="A250" sqref="A250"/>
    </sheetView>
  </sheetViews>
  <sheetFormatPr defaultRowHeight="15" x14ac:dyDescent="0.25"/>
  <cols>
    <col min="1" max="1" width="11.28515625" style="4" bestFit="1" customWidth="1"/>
    <col min="2" max="2" width="17.85546875" style="4" bestFit="1" customWidth="1"/>
    <col min="3" max="16384" width="9.140625" style="4"/>
  </cols>
  <sheetData>
    <row r="1" spans="1:10" x14ac:dyDescent="0.25">
      <c r="A1" s="44" t="s">
        <v>220</v>
      </c>
      <c r="B1" s="44" t="s">
        <v>81</v>
      </c>
    </row>
    <row r="2" spans="1:10" x14ac:dyDescent="0.25">
      <c r="A2" s="44" t="s">
        <v>88</v>
      </c>
      <c r="B2" s="44" t="s">
        <v>192</v>
      </c>
      <c r="D2" s="35" t="s">
        <v>452</v>
      </c>
      <c r="E2" s="36"/>
      <c r="F2" s="36"/>
      <c r="G2" s="36"/>
      <c r="H2" s="36"/>
      <c r="I2" s="36"/>
      <c r="J2" s="37"/>
    </row>
    <row r="3" spans="1:10" x14ac:dyDescent="0.25">
      <c r="A3" s="44" t="s">
        <v>89</v>
      </c>
      <c r="B3" s="44" t="s">
        <v>194</v>
      </c>
      <c r="D3" s="38"/>
      <c r="E3" s="39"/>
      <c r="F3" s="39"/>
      <c r="G3" s="39"/>
      <c r="H3" s="39"/>
      <c r="I3" s="39"/>
      <c r="J3" s="40"/>
    </row>
    <row r="4" spans="1:10" x14ac:dyDescent="0.25">
      <c r="A4" s="44" t="s">
        <v>91</v>
      </c>
      <c r="B4" s="44" t="s">
        <v>192</v>
      </c>
      <c r="D4" s="38"/>
      <c r="E4" s="39"/>
      <c r="F4" s="39"/>
      <c r="G4" s="39"/>
      <c r="H4" s="39"/>
      <c r="I4" s="39"/>
      <c r="J4" s="40"/>
    </row>
    <row r="5" spans="1:10" x14ac:dyDescent="0.25">
      <c r="A5" s="44" t="s">
        <v>90</v>
      </c>
      <c r="B5" s="44" t="s">
        <v>194</v>
      </c>
      <c r="D5" s="38"/>
      <c r="E5" s="39"/>
      <c r="F5" s="39"/>
      <c r="G5" s="39"/>
      <c r="H5" s="39"/>
      <c r="I5" s="39"/>
      <c r="J5" s="40"/>
    </row>
    <row r="6" spans="1:10" x14ac:dyDescent="0.25">
      <c r="A6" s="44" t="s">
        <v>92</v>
      </c>
      <c r="B6" s="44" t="s">
        <v>192</v>
      </c>
      <c r="D6" s="38"/>
      <c r="E6" s="39"/>
      <c r="F6" s="39"/>
      <c r="G6" s="39"/>
      <c r="H6" s="39"/>
      <c r="I6" s="39"/>
      <c r="J6" s="40"/>
    </row>
    <row r="7" spans="1:10" x14ac:dyDescent="0.25">
      <c r="A7" s="44" t="s">
        <v>142</v>
      </c>
      <c r="B7" s="44" t="s">
        <v>193</v>
      </c>
      <c r="D7" s="38"/>
      <c r="E7" s="39"/>
      <c r="F7" s="39"/>
      <c r="G7" s="39"/>
      <c r="H7" s="39"/>
      <c r="I7" s="39"/>
      <c r="J7" s="40"/>
    </row>
    <row r="8" spans="1:10" x14ac:dyDescent="0.25">
      <c r="A8" s="44" t="s">
        <v>98</v>
      </c>
      <c r="B8" s="44" t="s">
        <v>192</v>
      </c>
      <c r="D8" s="38"/>
      <c r="E8" s="39"/>
      <c r="F8" s="39"/>
      <c r="G8" s="39"/>
      <c r="H8" s="39"/>
      <c r="I8" s="39"/>
      <c r="J8" s="40"/>
    </row>
    <row r="9" spans="1:10" x14ac:dyDescent="0.25">
      <c r="A9" s="44" t="s">
        <v>103</v>
      </c>
      <c r="B9" s="44" t="s">
        <v>192</v>
      </c>
      <c r="D9" s="38"/>
      <c r="E9" s="39"/>
      <c r="F9" s="39"/>
      <c r="G9" s="39"/>
      <c r="H9" s="39"/>
      <c r="I9" s="39"/>
      <c r="J9" s="40"/>
    </row>
    <row r="10" spans="1:10" x14ac:dyDescent="0.25">
      <c r="A10" s="44" t="s">
        <v>93</v>
      </c>
      <c r="B10" s="44" t="s">
        <v>191</v>
      </c>
      <c r="D10" s="41"/>
      <c r="E10" s="42"/>
      <c r="F10" s="42"/>
      <c r="G10" s="42"/>
      <c r="H10" s="42"/>
      <c r="I10" s="42"/>
      <c r="J10" s="43"/>
    </row>
    <row r="11" spans="1:10" x14ac:dyDescent="0.25">
      <c r="A11" s="44" t="s">
        <v>140</v>
      </c>
      <c r="B11" s="44" t="s">
        <v>191</v>
      </c>
      <c r="D11" s="4" t="s">
        <v>369</v>
      </c>
    </row>
    <row r="12" spans="1:10" x14ac:dyDescent="0.25">
      <c r="A12" s="44" t="s">
        <v>141</v>
      </c>
      <c r="B12" s="44" t="s">
        <v>191</v>
      </c>
    </row>
    <row r="13" spans="1:10" x14ac:dyDescent="0.25">
      <c r="A13" s="44" t="s">
        <v>309</v>
      </c>
      <c r="B13" s="44" t="s">
        <v>310</v>
      </c>
    </row>
    <row r="14" spans="1:10" x14ac:dyDescent="0.25">
      <c r="A14" s="44" t="s">
        <v>99</v>
      </c>
      <c r="B14" s="44" t="s">
        <v>191</v>
      </c>
    </row>
    <row r="15" spans="1:10" x14ac:dyDescent="0.25">
      <c r="A15" s="44" t="s">
        <v>261</v>
      </c>
      <c r="B15" s="44" t="s">
        <v>191</v>
      </c>
    </row>
    <row r="16" spans="1:10" x14ac:dyDescent="0.25">
      <c r="A16" s="44" t="s">
        <v>104</v>
      </c>
      <c r="B16" s="44" t="s">
        <v>199</v>
      </c>
    </row>
    <row r="17" spans="1:2" x14ac:dyDescent="0.25">
      <c r="A17" s="44" t="s">
        <v>109</v>
      </c>
      <c r="B17" s="44" t="s">
        <v>191</v>
      </c>
    </row>
    <row r="18" spans="1:2" x14ac:dyDescent="0.25">
      <c r="A18" s="44" t="s">
        <v>94</v>
      </c>
      <c r="B18" s="44" t="s">
        <v>185</v>
      </c>
    </row>
    <row r="19" spans="1:2" x14ac:dyDescent="0.25">
      <c r="A19" s="44" t="s">
        <v>137</v>
      </c>
      <c r="B19" s="44" t="s">
        <v>185</v>
      </c>
    </row>
    <row r="20" spans="1:2" x14ac:dyDescent="0.25">
      <c r="A20" s="44" t="s">
        <v>138</v>
      </c>
      <c r="B20" s="44" t="s">
        <v>185</v>
      </c>
    </row>
    <row r="21" spans="1:2" x14ac:dyDescent="0.25">
      <c r="A21" s="44" t="s">
        <v>139</v>
      </c>
      <c r="B21" s="44" t="s">
        <v>185</v>
      </c>
    </row>
    <row r="22" spans="1:2" x14ac:dyDescent="0.25">
      <c r="A22" s="44" t="s">
        <v>255</v>
      </c>
      <c r="B22" s="44" t="s">
        <v>185</v>
      </c>
    </row>
    <row r="23" spans="1:2" x14ac:dyDescent="0.25">
      <c r="A23" s="44" t="s">
        <v>257</v>
      </c>
      <c r="B23" s="44" t="s">
        <v>185</v>
      </c>
    </row>
    <row r="24" spans="1:2" x14ac:dyDescent="0.25">
      <c r="A24" s="44" t="s">
        <v>256</v>
      </c>
      <c r="B24" s="44" t="s">
        <v>185</v>
      </c>
    </row>
    <row r="25" spans="1:2" x14ac:dyDescent="0.25">
      <c r="A25" s="44" t="s">
        <v>100</v>
      </c>
      <c r="B25" s="44" t="s">
        <v>191</v>
      </c>
    </row>
    <row r="26" spans="1:2" x14ac:dyDescent="0.25">
      <c r="A26" s="44" t="s">
        <v>258</v>
      </c>
      <c r="B26" s="44" t="s">
        <v>191</v>
      </c>
    </row>
    <row r="27" spans="1:2" x14ac:dyDescent="0.25">
      <c r="A27" s="44" t="s">
        <v>259</v>
      </c>
      <c r="B27" s="44" t="s">
        <v>191</v>
      </c>
    </row>
    <row r="28" spans="1:2" x14ac:dyDescent="0.25">
      <c r="A28" s="44" t="s">
        <v>105</v>
      </c>
      <c r="B28" s="44" t="s">
        <v>189</v>
      </c>
    </row>
    <row r="29" spans="1:2" x14ac:dyDescent="0.25">
      <c r="A29" s="44" t="s">
        <v>260</v>
      </c>
      <c r="B29" s="44" t="s">
        <v>189</v>
      </c>
    </row>
    <row r="30" spans="1:2" x14ac:dyDescent="0.25">
      <c r="A30" s="44" t="s">
        <v>110</v>
      </c>
      <c r="B30" s="44" t="s">
        <v>189</v>
      </c>
    </row>
    <row r="31" spans="1:2" x14ac:dyDescent="0.25">
      <c r="A31" s="44" t="s">
        <v>114</v>
      </c>
      <c r="B31" s="44" t="s">
        <v>189</v>
      </c>
    </row>
    <row r="32" spans="1:2" x14ac:dyDescent="0.25">
      <c r="A32" s="44" t="s">
        <v>95</v>
      </c>
      <c r="B32" s="44" t="s">
        <v>185</v>
      </c>
    </row>
    <row r="33" spans="1:2" x14ac:dyDescent="0.25">
      <c r="A33" s="44" t="s">
        <v>133</v>
      </c>
      <c r="B33" s="44" t="s">
        <v>185</v>
      </c>
    </row>
    <row r="34" spans="1:2" x14ac:dyDescent="0.25">
      <c r="A34" s="44" t="s">
        <v>134</v>
      </c>
      <c r="B34" s="44" t="s">
        <v>185</v>
      </c>
    </row>
    <row r="35" spans="1:2" x14ac:dyDescent="0.25">
      <c r="A35" s="44" t="s">
        <v>262</v>
      </c>
      <c r="B35" s="44" t="s">
        <v>185</v>
      </c>
    </row>
    <row r="36" spans="1:2" x14ac:dyDescent="0.25">
      <c r="A36" s="44" t="s">
        <v>135</v>
      </c>
      <c r="B36" s="44" t="s">
        <v>185</v>
      </c>
    </row>
    <row r="37" spans="1:2" x14ac:dyDescent="0.25">
      <c r="A37" s="44" t="s">
        <v>263</v>
      </c>
      <c r="B37" s="44" t="s">
        <v>185</v>
      </c>
    </row>
    <row r="38" spans="1:2" x14ac:dyDescent="0.25">
      <c r="A38" s="44" t="s">
        <v>136</v>
      </c>
      <c r="B38" s="44" t="s">
        <v>191</v>
      </c>
    </row>
    <row r="39" spans="1:2" x14ac:dyDescent="0.25">
      <c r="A39" s="44" t="s">
        <v>264</v>
      </c>
      <c r="B39" s="44" t="s">
        <v>199</v>
      </c>
    </row>
    <row r="40" spans="1:2" x14ac:dyDescent="0.25">
      <c r="A40" s="44" t="s">
        <v>311</v>
      </c>
      <c r="B40" s="44" t="s">
        <v>191</v>
      </c>
    </row>
    <row r="41" spans="1:2" x14ac:dyDescent="0.25">
      <c r="A41" s="44" t="s">
        <v>265</v>
      </c>
      <c r="B41" s="44" t="s">
        <v>191</v>
      </c>
    </row>
    <row r="42" spans="1:2" x14ac:dyDescent="0.25">
      <c r="A42" s="44" t="s">
        <v>267</v>
      </c>
      <c r="B42" s="44" t="s">
        <v>191</v>
      </c>
    </row>
    <row r="43" spans="1:2" x14ac:dyDescent="0.25">
      <c r="A43" s="44" t="s">
        <v>266</v>
      </c>
      <c r="B43" s="44" t="s">
        <v>199</v>
      </c>
    </row>
    <row r="44" spans="1:2" x14ac:dyDescent="0.25">
      <c r="A44" s="44" t="s">
        <v>101</v>
      </c>
      <c r="B44" s="44" t="s">
        <v>185</v>
      </c>
    </row>
    <row r="45" spans="1:2" x14ac:dyDescent="0.25">
      <c r="A45" s="44" t="s">
        <v>277</v>
      </c>
      <c r="B45" s="44" t="s">
        <v>185</v>
      </c>
    </row>
    <row r="46" spans="1:2" x14ac:dyDescent="0.25">
      <c r="A46" s="44" t="s">
        <v>272</v>
      </c>
      <c r="B46" s="44" t="s">
        <v>185</v>
      </c>
    </row>
    <row r="47" spans="1:2" x14ac:dyDescent="0.25">
      <c r="A47" s="44" t="s">
        <v>126</v>
      </c>
      <c r="B47" s="44" t="s">
        <v>185</v>
      </c>
    </row>
    <row r="48" spans="1:2" x14ac:dyDescent="0.25">
      <c r="A48" s="44" t="s">
        <v>274</v>
      </c>
      <c r="B48" s="44" t="s">
        <v>185</v>
      </c>
    </row>
    <row r="49" spans="1:2" x14ac:dyDescent="0.25">
      <c r="A49" s="44" t="s">
        <v>275</v>
      </c>
      <c r="B49" s="44" t="s">
        <v>185</v>
      </c>
    </row>
    <row r="50" spans="1:2" x14ac:dyDescent="0.25">
      <c r="A50" s="44" t="s">
        <v>276</v>
      </c>
      <c r="B50" s="44" t="s">
        <v>185</v>
      </c>
    </row>
    <row r="51" spans="1:2" x14ac:dyDescent="0.25">
      <c r="A51" s="44" t="s">
        <v>273</v>
      </c>
      <c r="B51" s="44" t="s">
        <v>185</v>
      </c>
    </row>
    <row r="52" spans="1:2" x14ac:dyDescent="0.25">
      <c r="A52" s="44" t="s">
        <v>106</v>
      </c>
      <c r="B52" s="44" t="s">
        <v>191</v>
      </c>
    </row>
    <row r="53" spans="1:2" x14ac:dyDescent="0.25">
      <c r="A53" s="44" t="s">
        <v>271</v>
      </c>
      <c r="B53" s="44" t="s">
        <v>191</v>
      </c>
    </row>
    <row r="54" spans="1:2" x14ac:dyDescent="0.25">
      <c r="A54" s="44" t="s">
        <v>269</v>
      </c>
      <c r="B54" s="44" t="s">
        <v>199</v>
      </c>
    </row>
    <row r="55" spans="1:2" x14ac:dyDescent="0.25">
      <c r="A55" s="44" t="s">
        <v>268</v>
      </c>
      <c r="B55" s="44" t="s">
        <v>191</v>
      </c>
    </row>
    <row r="56" spans="1:2" x14ac:dyDescent="0.25">
      <c r="A56" s="44" t="s">
        <v>111</v>
      </c>
      <c r="B56" s="44" t="s">
        <v>191</v>
      </c>
    </row>
    <row r="57" spans="1:2" x14ac:dyDescent="0.25">
      <c r="A57" s="44" t="s">
        <v>270</v>
      </c>
      <c r="B57" s="44" t="s">
        <v>191</v>
      </c>
    </row>
    <row r="58" spans="1:2" x14ac:dyDescent="0.25">
      <c r="A58" s="44" t="s">
        <v>115</v>
      </c>
      <c r="B58" s="44" t="s">
        <v>199</v>
      </c>
    </row>
    <row r="59" spans="1:2" x14ac:dyDescent="0.25">
      <c r="A59" s="44" t="s">
        <v>118</v>
      </c>
      <c r="B59" s="44" t="s">
        <v>191</v>
      </c>
    </row>
    <row r="60" spans="1:2" x14ac:dyDescent="0.25">
      <c r="A60" s="44" t="s">
        <v>96</v>
      </c>
      <c r="B60" s="44" t="s">
        <v>189</v>
      </c>
    </row>
    <row r="61" spans="1:2" x14ac:dyDescent="0.25">
      <c r="A61" s="44" t="s">
        <v>128</v>
      </c>
      <c r="B61" s="44" t="s">
        <v>189</v>
      </c>
    </row>
    <row r="62" spans="1:2" x14ac:dyDescent="0.25">
      <c r="A62" s="44" t="s">
        <v>129</v>
      </c>
      <c r="B62" s="44" t="s">
        <v>189</v>
      </c>
    </row>
    <row r="63" spans="1:2" x14ac:dyDescent="0.25">
      <c r="A63" s="44" t="s">
        <v>130</v>
      </c>
      <c r="B63" s="44" t="s">
        <v>215</v>
      </c>
    </row>
    <row r="64" spans="1:2" x14ac:dyDescent="0.25">
      <c r="A64" s="44" t="s">
        <v>184</v>
      </c>
      <c r="B64" s="44" t="s">
        <v>189</v>
      </c>
    </row>
    <row r="65" spans="1:2" x14ac:dyDescent="0.25">
      <c r="A65" s="44" t="s">
        <v>283</v>
      </c>
      <c r="B65" s="44" t="s">
        <v>215</v>
      </c>
    </row>
    <row r="66" spans="1:2" x14ac:dyDescent="0.25">
      <c r="A66" s="44" t="s">
        <v>131</v>
      </c>
      <c r="B66" s="44" t="s">
        <v>199</v>
      </c>
    </row>
    <row r="67" spans="1:2" x14ac:dyDescent="0.25">
      <c r="A67" s="44" t="s">
        <v>281</v>
      </c>
      <c r="B67" s="44" t="s">
        <v>199</v>
      </c>
    </row>
    <row r="68" spans="1:2" x14ac:dyDescent="0.25">
      <c r="A68" s="44" t="s">
        <v>282</v>
      </c>
      <c r="B68" s="44" t="s">
        <v>199</v>
      </c>
    </row>
    <row r="69" spans="1:2" x14ac:dyDescent="0.25">
      <c r="A69" s="44" t="s">
        <v>280</v>
      </c>
      <c r="B69" s="44" t="s">
        <v>199</v>
      </c>
    </row>
    <row r="70" spans="1:2" x14ac:dyDescent="0.25">
      <c r="A70" s="44" t="s">
        <v>279</v>
      </c>
      <c r="B70" s="44" t="s">
        <v>199</v>
      </c>
    </row>
    <row r="71" spans="1:2" x14ac:dyDescent="0.25">
      <c r="A71" s="44" t="s">
        <v>278</v>
      </c>
      <c r="B71" s="44" t="s">
        <v>199</v>
      </c>
    </row>
    <row r="72" spans="1:2" x14ac:dyDescent="0.25">
      <c r="A72" s="44" t="s">
        <v>132</v>
      </c>
      <c r="B72" s="44" t="s">
        <v>177</v>
      </c>
    </row>
    <row r="73" spans="1:2" x14ac:dyDescent="0.25">
      <c r="A73" s="44" t="s">
        <v>202</v>
      </c>
      <c r="B73" s="44" t="s">
        <v>177</v>
      </c>
    </row>
    <row r="74" spans="1:2" x14ac:dyDescent="0.25">
      <c r="A74" s="44" t="s">
        <v>203</v>
      </c>
      <c r="B74" s="44" t="s">
        <v>200</v>
      </c>
    </row>
    <row r="75" spans="1:2" x14ac:dyDescent="0.25">
      <c r="A75" s="44" t="s">
        <v>204</v>
      </c>
      <c r="B75" s="44" t="s">
        <v>200</v>
      </c>
    </row>
    <row r="76" spans="1:2" x14ac:dyDescent="0.25">
      <c r="A76" s="44" t="s">
        <v>312</v>
      </c>
      <c r="B76" s="44" t="s">
        <v>215</v>
      </c>
    </row>
    <row r="77" spans="1:2" x14ac:dyDescent="0.25">
      <c r="A77" s="44" t="s">
        <v>124</v>
      </c>
      <c r="B77" s="44" t="s">
        <v>177</v>
      </c>
    </row>
    <row r="78" spans="1:2" x14ac:dyDescent="0.25">
      <c r="A78" s="44" t="s">
        <v>334</v>
      </c>
      <c r="B78" s="44" t="s">
        <v>200</v>
      </c>
    </row>
    <row r="79" spans="1:2" x14ac:dyDescent="0.25">
      <c r="A79" s="44" t="s">
        <v>333</v>
      </c>
      <c r="B79" s="44" t="s">
        <v>200</v>
      </c>
    </row>
    <row r="80" spans="1:2" x14ac:dyDescent="0.25">
      <c r="A80" s="44" t="s">
        <v>284</v>
      </c>
      <c r="B80" s="44" t="s">
        <v>199</v>
      </c>
    </row>
    <row r="81" spans="1:2" x14ac:dyDescent="0.25">
      <c r="A81" s="44" t="s">
        <v>285</v>
      </c>
      <c r="B81" s="44" t="s">
        <v>199</v>
      </c>
    </row>
    <row r="82" spans="1:2" x14ac:dyDescent="0.25">
      <c r="A82" s="44" t="s">
        <v>291</v>
      </c>
      <c r="B82" s="44" t="s">
        <v>199</v>
      </c>
    </row>
    <row r="83" spans="1:2" x14ac:dyDescent="0.25">
      <c r="A83" s="44" t="s">
        <v>286</v>
      </c>
      <c r="B83" s="44" t="s">
        <v>199</v>
      </c>
    </row>
    <row r="84" spans="1:2" x14ac:dyDescent="0.25">
      <c r="A84" s="44" t="s">
        <v>289</v>
      </c>
      <c r="B84" s="44" t="s">
        <v>199</v>
      </c>
    </row>
    <row r="85" spans="1:2" x14ac:dyDescent="0.25">
      <c r="A85" s="44" t="s">
        <v>290</v>
      </c>
      <c r="B85" s="44" t="s">
        <v>199</v>
      </c>
    </row>
    <row r="86" spans="1:2" x14ac:dyDescent="0.25">
      <c r="A86" s="44" t="s">
        <v>288</v>
      </c>
      <c r="B86" s="44" t="s">
        <v>199</v>
      </c>
    </row>
    <row r="87" spans="1:2" x14ac:dyDescent="0.25">
      <c r="A87" s="44" t="s">
        <v>287</v>
      </c>
      <c r="B87" s="44" t="s">
        <v>175</v>
      </c>
    </row>
    <row r="88" spans="1:2" x14ac:dyDescent="0.25">
      <c r="A88" s="44" t="s">
        <v>86</v>
      </c>
      <c r="B88" s="44" t="s">
        <v>206</v>
      </c>
    </row>
    <row r="89" spans="1:2" x14ac:dyDescent="0.25">
      <c r="A89" s="44" t="s">
        <v>292</v>
      </c>
      <c r="B89" s="44" t="s">
        <v>189</v>
      </c>
    </row>
    <row r="90" spans="1:2" x14ac:dyDescent="0.25">
      <c r="A90" s="44" t="s">
        <v>294</v>
      </c>
      <c r="B90" s="44" t="s">
        <v>206</v>
      </c>
    </row>
    <row r="91" spans="1:2" x14ac:dyDescent="0.25">
      <c r="A91" s="44" t="s">
        <v>293</v>
      </c>
      <c r="B91" s="44" t="s">
        <v>189</v>
      </c>
    </row>
    <row r="92" spans="1:2" x14ac:dyDescent="0.25">
      <c r="A92" s="44" t="s">
        <v>295</v>
      </c>
      <c r="B92" s="44" t="s">
        <v>189</v>
      </c>
    </row>
    <row r="93" spans="1:2" x14ac:dyDescent="0.25">
      <c r="A93" s="44" t="s">
        <v>296</v>
      </c>
      <c r="B93" s="44" t="s">
        <v>189</v>
      </c>
    </row>
    <row r="94" spans="1:2" x14ac:dyDescent="0.25">
      <c r="A94" s="44" t="s">
        <v>297</v>
      </c>
      <c r="B94" s="44" t="s">
        <v>200</v>
      </c>
    </row>
    <row r="95" spans="1:2" x14ac:dyDescent="0.25">
      <c r="A95" s="44" t="s">
        <v>298</v>
      </c>
      <c r="B95" s="44" t="s">
        <v>200</v>
      </c>
    </row>
    <row r="96" spans="1:2" x14ac:dyDescent="0.25">
      <c r="A96" s="44" t="s">
        <v>299</v>
      </c>
      <c r="B96" s="44" t="s">
        <v>206</v>
      </c>
    </row>
    <row r="97" spans="1:2" x14ac:dyDescent="0.25">
      <c r="A97" s="44" t="s">
        <v>300</v>
      </c>
      <c r="B97" s="44" t="s">
        <v>199</v>
      </c>
    </row>
    <row r="98" spans="1:2" x14ac:dyDescent="0.25">
      <c r="A98" s="44" t="s">
        <v>301</v>
      </c>
      <c r="B98" s="44" t="s">
        <v>206</v>
      </c>
    </row>
    <row r="99" spans="1:2" x14ac:dyDescent="0.25">
      <c r="A99" s="44" t="s">
        <v>302</v>
      </c>
      <c r="B99" s="44" t="s">
        <v>199</v>
      </c>
    </row>
    <row r="100" spans="1:2" x14ac:dyDescent="0.25">
      <c r="A100" s="44" t="s">
        <v>211</v>
      </c>
      <c r="B100" s="44" t="s">
        <v>210</v>
      </c>
    </row>
    <row r="101" spans="1:2" x14ac:dyDescent="0.25">
      <c r="A101" s="44" t="s">
        <v>212</v>
      </c>
      <c r="B101" s="44" t="s">
        <v>210</v>
      </c>
    </row>
    <row r="102" spans="1:2" x14ac:dyDescent="0.25">
      <c r="A102" s="44" t="s">
        <v>214</v>
      </c>
      <c r="B102" s="44" t="s">
        <v>175</v>
      </c>
    </row>
    <row r="103" spans="1:2" x14ac:dyDescent="0.25">
      <c r="A103" s="44" t="s">
        <v>107</v>
      </c>
      <c r="B103" s="44" t="s">
        <v>180</v>
      </c>
    </row>
    <row r="104" spans="1:2" x14ac:dyDescent="0.25">
      <c r="A104" s="44" t="s">
        <v>304</v>
      </c>
      <c r="B104" s="44" t="s">
        <v>189</v>
      </c>
    </row>
    <row r="105" spans="1:2" x14ac:dyDescent="0.25">
      <c r="A105" s="44" t="s">
        <v>85</v>
      </c>
      <c r="B105" s="44" t="s">
        <v>180</v>
      </c>
    </row>
    <row r="106" spans="1:2" x14ac:dyDescent="0.25">
      <c r="A106" s="44" t="s">
        <v>303</v>
      </c>
      <c r="B106" s="44" t="s">
        <v>189</v>
      </c>
    </row>
    <row r="107" spans="1:2" x14ac:dyDescent="0.25">
      <c r="A107" s="44" t="s">
        <v>305</v>
      </c>
      <c r="B107" s="44" t="s">
        <v>177</v>
      </c>
    </row>
    <row r="108" spans="1:2" x14ac:dyDescent="0.25">
      <c r="A108" s="44" t="s">
        <v>306</v>
      </c>
      <c r="B108" s="44" t="s">
        <v>177</v>
      </c>
    </row>
    <row r="109" spans="1:2" x14ac:dyDescent="0.25">
      <c r="A109" s="44" t="s">
        <v>307</v>
      </c>
      <c r="B109" s="44" t="s">
        <v>215</v>
      </c>
    </row>
    <row r="110" spans="1:2" x14ac:dyDescent="0.25">
      <c r="A110" s="44" t="s">
        <v>308</v>
      </c>
      <c r="B110" s="44" t="s">
        <v>189</v>
      </c>
    </row>
    <row r="111" spans="1:2" x14ac:dyDescent="0.25">
      <c r="A111" s="44" t="s">
        <v>112</v>
      </c>
      <c r="B111" s="44" t="s">
        <v>206</v>
      </c>
    </row>
    <row r="112" spans="1:2" x14ac:dyDescent="0.25">
      <c r="A112" s="44" t="s">
        <v>218</v>
      </c>
      <c r="B112" s="44" t="s">
        <v>199</v>
      </c>
    </row>
    <row r="113" spans="1:2" x14ac:dyDescent="0.25">
      <c r="A113" s="44" t="s">
        <v>84</v>
      </c>
      <c r="B113" s="44" t="s">
        <v>213</v>
      </c>
    </row>
    <row r="114" spans="1:2" x14ac:dyDescent="0.25">
      <c r="A114" s="44" t="s">
        <v>219</v>
      </c>
      <c r="B114" s="44" t="s">
        <v>175</v>
      </c>
    </row>
    <row r="115" spans="1:2" x14ac:dyDescent="0.25">
      <c r="A115" s="44" t="s">
        <v>116</v>
      </c>
      <c r="B115" s="44" t="s">
        <v>213</v>
      </c>
    </row>
    <row r="116" spans="1:2" x14ac:dyDescent="0.25">
      <c r="A116" s="44" t="s">
        <v>119</v>
      </c>
      <c r="B116" s="44" t="s">
        <v>213</v>
      </c>
    </row>
    <row r="117" spans="1:2" x14ac:dyDescent="0.25">
      <c r="A117" s="44" t="s">
        <v>121</v>
      </c>
      <c r="B117" s="44" t="s">
        <v>175</v>
      </c>
    </row>
    <row r="118" spans="1:2" x14ac:dyDescent="0.25">
      <c r="A118" s="44" t="s">
        <v>97</v>
      </c>
      <c r="B118" s="44" t="s">
        <v>173</v>
      </c>
    </row>
    <row r="119" spans="1:2" x14ac:dyDescent="0.25">
      <c r="A119" s="44" t="s">
        <v>143</v>
      </c>
      <c r="B119" s="44" t="s">
        <v>173</v>
      </c>
    </row>
    <row r="120" spans="1:2" x14ac:dyDescent="0.25">
      <c r="A120" s="44" t="s">
        <v>144</v>
      </c>
      <c r="B120" s="44" t="s">
        <v>173</v>
      </c>
    </row>
    <row r="121" spans="1:2" x14ac:dyDescent="0.25">
      <c r="A121" s="44" t="s">
        <v>149</v>
      </c>
      <c r="B121" s="44" t="s">
        <v>173</v>
      </c>
    </row>
    <row r="122" spans="1:2" x14ac:dyDescent="0.25">
      <c r="A122" s="44" t="s">
        <v>145</v>
      </c>
      <c r="B122" s="44" t="s">
        <v>173</v>
      </c>
    </row>
    <row r="123" spans="1:2" x14ac:dyDescent="0.25">
      <c r="A123" s="44" t="s">
        <v>171</v>
      </c>
      <c r="B123" s="44" t="s">
        <v>173</v>
      </c>
    </row>
    <row r="124" spans="1:2" x14ac:dyDescent="0.25">
      <c r="A124" s="44" t="s">
        <v>150</v>
      </c>
      <c r="B124" s="44" t="s">
        <v>173</v>
      </c>
    </row>
    <row r="125" spans="1:2" x14ac:dyDescent="0.25">
      <c r="A125" s="44" t="s">
        <v>154</v>
      </c>
      <c r="B125" s="44" t="s">
        <v>173</v>
      </c>
    </row>
    <row r="126" spans="1:2" x14ac:dyDescent="0.25">
      <c r="A126" s="44" t="s">
        <v>146</v>
      </c>
      <c r="B126" s="44" t="s">
        <v>173</v>
      </c>
    </row>
    <row r="127" spans="1:2" x14ac:dyDescent="0.25">
      <c r="A127" s="44" t="s">
        <v>332</v>
      </c>
      <c r="B127" s="44" t="s">
        <v>173</v>
      </c>
    </row>
    <row r="128" spans="1:2" x14ac:dyDescent="0.25">
      <c r="A128" s="44" t="s">
        <v>151</v>
      </c>
      <c r="B128" s="44" t="s">
        <v>173</v>
      </c>
    </row>
    <row r="129" spans="1:2" x14ac:dyDescent="0.25">
      <c r="A129" s="44" t="s">
        <v>155</v>
      </c>
      <c r="B129" s="44" t="s">
        <v>173</v>
      </c>
    </row>
    <row r="130" spans="1:2" x14ac:dyDescent="0.25">
      <c r="A130" s="44" t="s">
        <v>158</v>
      </c>
      <c r="B130" s="44" t="s">
        <v>173</v>
      </c>
    </row>
    <row r="131" spans="1:2" x14ac:dyDescent="0.25">
      <c r="A131" s="44" t="s">
        <v>147</v>
      </c>
      <c r="B131" s="44" t="s">
        <v>173</v>
      </c>
    </row>
    <row r="132" spans="1:2" x14ac:dyDescent="0.25">
      <c r="A132" s="44" t="s">
        <v>328</v>
      </c>
      <c r="B132" s="44" t="s">
        <v>173</v>
      </c>
    </row>
    <row r="133" spans="1:2" x14ac:dyDescent="0.25">
      <c r="A133" s="44" t="s">
        <v>167</v>
      </c>
      <c r="B133" s="44" t="s">
        <v>173</v>
      </c>
    </row>
    <row r="134" spans="1:2" x14ac:dyDescent="0.25">
      <c r="A134" s="44" t="s">
        <v>164</v>
      </c>
      <c r="B134" s="44" t="s">
        <v>173</v>
      </c>
    </row>
    <row r="135" spans="1:2" x14ac:dyDescent="0.25">
      <c r="A135" s="44" t="s">
        <v>166</v>
      </c>
      <c r="B135" s="44" t="s">
        <v>173</v>
      </c>
    </row>
    <row r="136" spans="1:2" x14ac:dyDescent="0.25">
      <c r="A136" s="44" t="s">
        <v>165</v>
      </c>
      <c r="B136" s="44" t="s">
        <v>173</v>
      </c>
    </row>
    <row r="137" spans="1:2" x14ac:dyDescent="0.25">
      <c r="A137" s="44" t="s">
        <v>330</v>
      </c>
      <c r="B137" s="44" t="s">
        <v>173</v>
      </c>
    </row>
    <row r="138" spans="1:2" x14ac:dyDescent="0.25">
      <c r="A138" s="44" t="s">
        <v>152</v>
      </c>
      <c r="B138" s="44" t="s">
        <v>173</v>
      </c>
    </row>
    <row r="139" spans="1:2" x14ac:dyDescent="0.25">
      <c r="A139" s="44" t="s">
        <v>331</v>
      </c>
      <c r="B139" s="44" t="s">
        <v>173</v>
      </c>
    </row>
    <row r="140" spans="1:2" x14ac:dyDescent="0.25">
      <c r="A140" s="44" t="s">
        <v>156</v>
      </c>
      <c r="B140" s="44" t="s">
        <v>173</v>
      </c>
    </row>
    <row r="141" spans="1:2" x14ac:dyDescent="0.25">
      <c r="A141" s="44" t="s">
        <v>159</v>
      </c>
      <c r="B141" s="44" t="s">
        <v>173</v>
      </c>
    </row>
    <row r="142" spans="1:2" x14ac:dyDescent="0.25">
      <c r="A142" s="44" t="s">
        <v>161</v>
      </c>
      <c r="B142" s="44" t="s">
        <v>173</v>
      </c>
    </row>
    <row r="143" spans="1:2" x14ac:dyDescent="0.25">
      <c r="A143" s="44" t="s">
        <v>148</v>
      </c>
      <c r="B143" s="44" t="s">
        <v>173</v>
      </c>
    </row>
    <row r="144" spans="1:2" x14ac:dyDescent="0.25">
      <c r="A144" s="44" t="s">
        <v>148</v>
      </c>
      <c r="B144" s="44" t="s">
        <v>173</v>
      </c>
    </row>
    <row r="145" spans="1:2" x14ac:dyDescent="0.25">
      <c r="A145" s="44" t="s">
        <v>316</v>
      </c>
      <c r="B145" s="44" t="s">
        <v>173</v>
      </c>
    </row>
    <row r="146" spans="1:2" x14ac:dyDescent="0.25">
      <c r="A146" s="44" t="s">
        <v>362</v>
      </c>
      <c r="B146" s="44" t="s">
        <v>173</v>
      </c>
    </row>
    <row r="147" spans="1:2" x14ac:dyDescent="0.25">
      <c r="A147" s="44" t="s">
        <v>317</v>
      </c>
      <c r="B147" s="44" t="s">
        <v>173</v>
      </c>
    </row>
    <row r="148" spans="1:2" x14ac:dyDescent="0.25">
      <c r="A148" s="44" t="s">
        <v>168</v>
      </c>
      <c r="B148" s="44" t="s">
        <v>173</v>
      </c>
    </row>
    <row r="149" spans="1:2" x14ac:dyDescent="0.25">
      <c r="A149" s="44" t="s">
        <v>169</v>
      </c>
      <c r="B149" s="44" t="s">
        <v>173</v>
      </c>
    </row>
    <row r="150" spans="1:2" x14ac:dyDescent="0.25">
      <c r="A150" s="44" t="s">
        <v>170</v>
      </c>
      <c r="B150" s="44" t="s">
        <v>173</v>
      </c>
    </row>
    <row r="151" spans="1:2" x14ac:dyDescent="0.25">
      <c r="A151" s="44" t="s">
        <v>323</v>
      </c>
      <c r="B151" s="44" t="s">
        <v>173</v>
      </c>
    </row>
    <row r="152" spans="1:2" x14ac:dyDescent="0.25">
      <c r="A152" s="44" t="s">
        <v>322</v>
      </c>
      <c r="B152" s="44" t="s">
        <v>173</v>
      </c>
    </row>
    <row r="153" spans="1:2" x14ac:dyDescent="0.25">
      <c r="A153" s="44" t="s">
        <v>125</v>
      </c>
      <c r="B153" s="44" t="s">
        <v>173</v>
      </c>
    </row>
    <row r="154" spans="1:2" x14ac:dyDescent="0.25">
      <c r="A154" s="44" t="s">
        <v>320</v>
      </c>
      <c r="B154" s="44" t="s">
        <v>173</v>
      </c>
    </row>
    <row r="155" spans="1:2" x14ac:dyDescent="0.25">
      <c r="A155" s="44" t="s">
        <v>325</v>
      </c>
      <c r="B155" s="44" t="s">
        <v>173</v>
      </c>
    </row>
    <row r="156" spans="1:2" x14ac:dyDescent="0.25">
      <c r="A156" s="44" t="s">
        <v>324</v>
      </c>
      <c r="B156" s="44" t="s">
        <v>173</v>
      </c>
    </row>
    <row r="157" spans="1:2" x14ac:dyDescent="0.25">
      <c r="A157" s="44" t="s">
        <v>321</v>
      </c>
      <c r="B157" s="44" t="s">
        <v>173</v>
      </c>
    </row>
    <row r="158" spans="1:2" x14ac:dyDescent="0.25">
      <c r="A158" s="44" t="s">
        <v>321</v>
      </c>
      <c r="B158" s="44" t="s">
        <v>173</v>
      </c>
    </row>
    <row r="159" spans="1:2" x14ac:dyDescent="0.25">
      <c r="A159" s="44" t="s">
        <v>153</v>
      </c>
      <c r="B159" s="44" t="s">
        <v>173</v>
      </c>
    </row>
    <row r="160" spans="1:2" x14ac:dyDescent="0.25">
      <c r="A160" s="44" t="s">
        <v>318</v>
      </c>
      <c r="B160" s="44" t="s">
        <v>173</v>
      </c>
    </row>
    <row r="161" spans="1:2" x14ac:dyDescent="0.25">
      <c r="A161" s="44" t="s">
        <v>319</v>
      </c>
      <c r="B161" s="44" t="s">
        <v>173</v>
      </c>
    </row>
    <row r="162" spans="1:2" x14ac:dyDescent="0.25">
      <c r="A162" s="44" t="s">
        <v>315</v>
      </c>
      <c r="B162" s="44" t="s">
        <v>173</v>
      </c>
    </row>
    <row r="163" spans="1:2" x14ac:dyDescent="0.25">
      <c r="A163" s="44" t="s">
        <v>157</v>
      </c>
      <c r="B163" s="44" t="s">
        <v>173</v>
      </c>
    </row>
    <row r="164" spans="1:2" x14ac:dyDescent="0.25">
      <c r="A164" s="44" t="s">
        <v>160</v>
      </c>
      <c r="B164" s="44" t="s">
        <v>173</v>
      </c>
    </row>
    <row r="165" spans="1:2" x14ac:dyDescent="0.25">
      <c r="A165" s="44" t="s">
        <v>162</v>
      </c>
      <c r="B165" s="44" t="s">
        <v>173</v>
      </c>
    </row>
    <row r="166" spans="1:2" x14ac:dyDescent="0.25">
      <c r="A166" s="44" t="s">
        <v>163</v>
      </c>
      <c r="B166" s="44" t="s">
        <v>173</v>
      </c>
    </row>
    <row r="167" spans="1:2" x14ac:dyDescent="0.25">
      <c r="A167" s="44" t="s">
        <v>102</v>
      </c>
      <c r="B167" s="44" t="s">
        <v>329</v>
      </c>
    </row>
    <row r="168" spans="1:2" x14ac:dyDescent="0.25">
      <c r="A168" s="44" t="s">
        <v>226</v>
      </c>
      <c r="B168" s="44" t="s">
        <v>329</v>
      </c>
    </row>
    <row r="169" spans="1:2" x14ac:dyDescent="0.25">
      <c r="A169" s="44" t="s">
        <v>225</v>
      </c>
      <c r="B169" s="44" t="s">
        <v>329</v>
      </c>
    </row>
    <row r="170" spans="1:2" x14ac:dyDescent="0.25">
      <c r="A170" s="44" t="s">
        <v>183</v>
      </c>
      <c r="B170" s="44" t="s">
        <v>329</v>
      </c>
    </row>
    <row r="171" spans="1:2" x14ac:dyDescent="0.25">
      <c r="A171" s="44" t="s">
        <v>223</v>
      </c>
      <c r="B171" s="44" t="s">
        <v>329</v>
      </c>
    </row>
    <row r="172" spans="1:2" x14ac:dyDescent="0.25">
      <c r="A172" s="44" t="s">
        <v>224</v>
      </c>
      <c r="B172" s="44" t="s">
        <v>329</v>
      </c>
    </row>
    <row r="173" spans="1:2" x14ac:dyDescent="0.25">
      <c r="A173" s="44" t="s">
        <v>127</v>
      </c>
      <c r="B173" s="44" t="s">
        <v>329</v>
      </c>
    </row>
    <row r="174" spans="1:2" x14ac:dyDescent="0.25">
      <c r="A174" s="44" t="s">
        <v>222</v>
      </c>
      <c r="B174" s="44" t="s">
        <v>329</v>
      </c>
    </row>
    <row r="175" spans="1:2" x14ac:dyDescent="0.25">
      <c r="A175" s="44" t="s">
        <v>221</v>
      </c>
      <c r="B175" s="44" t="s">
        <v>329</v>
      </c>
    </row>
    <row r="176" spans="1:2" x14ac:dyDescent="0.25">
      <c r="A176" s="44" t="s">
        <v>227</v>
      </c>
      <c r="B176" s="44" t="s">
        <v>182</v>
      </c>
    </row>
    <row r="177" spans="1:2" x14ac:dyDescent="0.25">
      <c r="A177" s="44" t="s">
        <v>228</v>
      </c>
      <c r="B177" s="44" t="s">
        <v>182</v>
      </c>
    </row>
    <row r="178" spans="1:2" x14ac:dyDescent="0.25">
      <c r="A178" s="44" t="s">
        <v>229</v>
      </c>
      <c r="B178" s="44" t="s">
        <v>182</v>
      </c>
    </row>
    <row r="179" spans="1:2" x14ac:dyDescent="0.25">
      <c r="A179" s="44" t="s">
        <v>230</v>
      </c>
      <c r="B179" s="44" t="s">
        <v>182</v>
      </c>
    </row>
    <row r="180" spans="1:2" x14ac:dyDescent="0.25">
      <c r="A180" s="44" t="s">
        <v>231</v>
      </c>
      <c r="B180" s="44" t="s">
        <v>182</v>
      </c>
    </row>
    <row r="181" spans="1:2" x14ac:dyDescent="0.25">
      <c r="A181" s="44" t="s">
        <v>234</v>
      </c>
      <c r="B181" s="44" t="s">
        <v>182</v>
      </c>
    </row>
    <row r="182" spans="1:2" x14ac:dyDescent="0.25">
      <c r="A182" s="44" t="s">
        <v>232</v>
      </c>
      <c r="B182" s="44" t="s">
        <v>182</v>
      </c>
    </row>
    <row r="183" spans="1:2" x14ac:dyDescent="0.25">
      <c r="A183" s="44" t="s">
        <v>233</v>
      </c>
      <c r="B183" s="44" t="s">
        <v>182</v>
      </c>
    </row>
    <row r="184" spans="1:2" x14ac:dyDescent="0.25">
      <c r="A184" s="44" t="s">
        <v>361</v>
      </c>
      <c r="B184" s="44" t="s">
        <v>329</v>
      </c>
    </row>
    <row r="185" spans="1:2" x14ac:dyDescent="0.25">
      <c r="A185" s="44" t="s">
        <v>108</v>
      </c>
      <c r="B185" s="44" t="s">
        <v>329</v>
      </c>
    </row>
    <row r="186" spans="1:2" x14ac:dyDescent="0.25">
      <c r="A186" s="44" t="s">
        <v>235</v>
      </c>
      <c r="B186" s="44" t="s">
        <v>329</v>
      </c>
    </row>
    <row r="187" spans="1:2" x14ac:dyDescent="0.25">
      <c r="A187" s="44" t="s">
        <v>236</v>
      </c>
      <c r="B187" s="44" t="s">
        <v>329</v>
      </c>
    </row>
    <row r="188" spans="1:2" x14ac:dyDescent="0.25">
      <c r="A188" s="44" t="s">
        <v>237</v>
      </c>
      <c r="B188" s="44" t="s">
        <v>329</v>
      </c>
    </row>
    <row r="189" spans="1:2" x14ac:dyDescent="0.25">
      <c r="A189" s="44" t="s">
        <v>238</v>
      </c>
      <c r="B189" s="44" t="s">
        <v>329</v>
      </c>
    </row>
    <row r="190" spans="1:2" x14ac:dyDescent="0.25">
      <c r="A190" s="44" t="s">
        <v>239</v>
      </c>
      <c r="B190" s="44" t="s">
        <v>329</v>
      </c>
    </row>
    <row r="191" spans="1:2" x14ac:dyDescent="0.25">
      <c r="A191" s="44" t="s">
        <v>240</v>
      </c>
      <c r="B191" s="44" t="s">
        <v>329</v>
      </c>
    </row>
    <row r="192" spans="1:2" x14ac:dyDescent="0.25">
      <c r="A192" s="44" t="s">
        <v>241</v>
      </c>
      <c r="B192" s="44" t="s">
        <v>329</v>
      </c>
    </row>
    <row r="193" spans="1:2" x14ac:dyDescent="0.25">
      <c r="A193" s="44" t="s">
        <v>242</v>
      </c>
      <c r="B193" s="44" t="s">
        <v>329</v>
      </c>
    </row>
    <row r="194" spans="1:2" x14ac:dyDescent="0.25">
      <c r="A194" s="44" t="s">
        <v>243</v>
      </c>
      <c r="B194" s="44" t="s">
        <v>329</v>
      </c>
    </row>
    <row r="195" spans="1:2" x14ac:dyDescent="0.25">
      <c r="A195" s="44" t="s">
        <v>243</v>
      </c>
      <c r="B195" s="44" t="s">
        <v>329</v>
      </c>
    </row>
    <row r="196" spans="1:2" x14ac:dyDescent="0.25">
      <c r="A196" s="44" t="s">
        <v>244</v>
      </c>
      <c r="B196" s="44" t="s">
        <v>329</v>
      </c>
    </row>
    <row r="197" spans="1:2" x14ac:dyDescent="0.25">
      <c r="A197" s="44" t="s">
        <v>244</v>
      </c>
      <c r="B197" s="44" t="s">
        <v>329</v>
      </c>
    </row>
    <row r="198" spans="1:2" x14ac:dyDescent="0.25">
      <c r="A198" s="44" t="s">
        <v>247</v>
      </c>
      <c r="B198" s="44" t="s">
        <v>329</v>
      </c>
    </row>
    <row r="199" spans="1:2" x14ac:dyDescent="0.25">
      <c r="A199" s="44" t="s">
        <v>245</v>
      </c>
      <c r="B199" s="44" t="s">
        <v>329</v>
      </c>
    </row>
    <row r="200" spans="1:2" x14ac:dyDescent="0.25">
      <c r="A200" s="44" t="s">
        <v>246</v>
      </c>
      <c r="B200" s="44" t="s">
        <v>329</v>
      </c>
    </row>
    <row r="201" spans="1:2" x14ac:dyDescent="0.25">
      <c r="A201" s="44" t="s">
        <v>113</v>
      </c>
      <c r="B201" s="44" t="s">
        <v>182</v>
      </c>
    </row>
    <row r="202" spans="1:2" x14ac:dyDescent="0.25">
      <c r="A202" s="44" t="s">
        <v>253</v>
      </c>
      <c r="B202" s="44" t="s">
        <v>182</v>
      </c>
    </row>
    <row r="203" spans="1:2" x14ac:dyDescent="0.25">
      <c r="A203" s="44" t="s">
        <v>252</v>
      </c>
      <c r="B203" s="44" t="s">
        <v>182</v>
      </c>
    </row>
    <row r="204" spans="1:2" x14ac:dyDescent="0.25">
      <c r="A204" s="44" t="s">
        <v>251</v>
      </c>
      <c r="B204" s="44" t="s">
        <v>182</v>
      </c>
    </row>
    <row r="205" spans="1:2" x14ac:dyDescent="0.25">
      <c r="A205" s="44" t="s">
        <v>254</v>
      </c>
      <c r="B205" s="44" t="s">
        <v>182</v>
      </c>
    </row>
    <row r="206" spans="1:2" x14ac:dyDescent="0.25">
      <c r="A206" s="44" t="s">
        <v>250</v>
      </c>
      <c r="B206" s="44" t="s">
        <v>182</v>
      </c>
    </row>
    <row r="207" spans="1:2" x14ac:dyDescent="0.25">
      <c r="A207" s="44" t="s">
        <v>117</v>
      </c>
      <c r="B207" s="44" t="s">
        <v>182</v>
      </c>
    </row>
    <row r="208" spans="1:2" x14ac:dyDescent="0.25">
      <c r="A208" s="44" t="s">
        <v>249</v>
      </c>
      <c r="B208" s="44" t="s">
        <v>182</v>
      </c>
    </row>
    <row r="209" spans="1:2" x14ac:dyDescent="0.25">
      <c r="A209" s="44" t="s">
        <v>120</v>
      </c>
      <c r="B209" s="44" t="s">
        <v>182</v>
      </c>
    </row>
    <row r="210" spans="1:2" x14ac:dyDescent="0.25">
      <c r="A210" s="44" t="s">
        <v>248</v>
      </c>
      <c r="B210" s="44" t="s">
        <v>182</v>
      </c>
    </row>
    <row r="211" spans="1:2" x14ac:dyDescent="0.25">
      <c r="A211" s="44" t="s">
        <v>122</v>
      </c>
      <c r="B211" s="44" t="s">
        <v>182</v>
      </c>
    </row>
    <row r="212" spans="1:2" x14ac:dyDescent="0.25">
      <c r="A212" s="44" t="s">
        <v>122</v>
      </c>
      <c r="B212" s="44" t="s">
        <v>182</v>
      </c>
    </row>
    <row r="213" spans="1:2" x14ac:dyDescent="0.25">
      <c r="A213" s="44" t="s">
        <v>123</v>
      </c>
      <c r="B213" s="44" t="s">
        <v>182</v>
      </c>
    </row>
    <row r="214" spans="1:2" x14ac:dyDescent="0.25">
      <c r="A214" s="44" t="s">
        <v>186</v>
      </c>
      <c r="B214" s="44" t="s">
        <v>185</v>
      </c>
    </row>
    <row r="215" spans="1:2" x14ac:dyDescent="0.25">
      <c r="A215" s="44" t="s">
        <v>405</v>
      </c>
      <c r="B215" s="44" t="s">
        <v>199</v>
      </c>
    </row>
    <row r="216" spans="1:2" x14ac:dyDescent="0.25">
      <c r="A216" s="44" t="s">
        <v>406</v>
      </c>
      <c r="B216" s="44" t="s">
        <v>185</v>
      </c>
    </row>
    <row r="217" spans="1:2" x14ac:dyDescent="0.25">
      <c r="A217" s="44" t="s">
        <v>407</v>
      </c>
      <c r="B217" s="44" t="s">
        <v>189</v>
      </c>
    </row>
    <row r="218" spans="1:2" x14ac:dyDescent="0.25">
      <c r="A218" s="44" t="s">
        <v>408</v>
      </c>
      <c r="B218" s="44" t="s">
        <v>215</v>
      </c>
    </row>
    <row r="219" spans="1:2" x14ac:dyDescent="0.25">
      <c r="A219" s="44" t="s">
        <v>409</v>
      </c>
      <c r="B219" s="44" t="s">
        <v>191</v>
      </c>
    </row>
    <row r="220" spans="1:2" x14ac:dyDescent="0.25">
      <c r="A220" s="44" t="s">
        <v>410</v>
      </c>
      <c r="B220" s="44" t="s">
        <v>191</v>
      </c>
    </row>
    <row r="221" spans="1:2" x14ac:dyDescent="0.25">
      <c r="A221" s="44" t="s">
        <v>411</v>
      </c>
      <c r="B221" s="44" t="s">
        <v>189</v>
      </c>
    </row>
    <row r="222" spans="1:2" x14ac:dyDescent="0.25">
      <c r="A222" s="44" t="s">
        <v>412</v>
      </c>
      <c r="B222" s="44" t="s">
        <v>199</v>
      </c>
    </row>
    <row r="223" spans="1:2" x14ac:dyDescent="0.25">
      <c r="A223" s="44" t="s">
        <v>413</v>
      </c>
      <c r="B223" s="44" t="s">
        <v>199</v>
      </c>
    </row>
    <row r="224" spans="1:2" x14ac:dyDescent="0.25">
      <c r="A224" s="44" t="s">
        <v>209</v>
      </c>
      <c r="B224" s="44" t="s">
        <v>213</v>
      </c>
    </row>
    <row r="225" spans="1:2" x14ac:dyDescent="0.25">
      <c r="A225" s="44" t="s">
        <v>414</v>
      </c>
      <c r="B225" s="44" t="s">
        <v>210</v>
      </c>
    </row>
    <row r="226" spans="1:2" x14ac:dyDescent="0.25">
      <c r="A226" s="44" t="s">
        <v>415</v>
      </c>
      <c r="B226" s="44" t="s">
        <v>173</v>
      </c>
    </row>
    <row r="227" spans="1:2" x14ac:dyDescent="0.25">
      <c r="A227" s="44" t="s">
        <v>416</v>
      </c>
      <c r="B227" s="44" t="s">
        <v>173</v>
      </c>
    </row>
    <row r="228" spans="1:2" x14ac:dyDescent="0.25">
      <c r="A228" s="44" t="s">
        <v>417</v>
      </c>
      <c r="B228" s="44" t="s">
        <v>173</v>
      </c>
    </row>
    <row r="229" spans="1:2" x14ac:dyDescent="0.25">
      <c r="A229" s="44" t="s">
        <v>418</v>
      </c>
      <c r="B229" s="44" t="s">
        <v>173</v>
      </c>
    </row>
    <row r="230" spans="1:2" x14ac:dyDescent="0.25">
      <c r="A230" s="44" t="s">
        <v>419</v>
      </c>
      <c r="B230" s="44" t="s">
        <v>173</v>
      </c>
    </row>
    <row r="231" spans="1:2" x14ac:dyDescent="0.25">
      <c r="A231" s="44" t="s">
        <v>420</v>
      </c>
      <c r="B231" s="44" t="s">
        <v>173</v>
      </c>
    </row>
    <row r="232" spans="1:2" x14ac:dyDescent="0.25">
      <c r="A232" s="44" t="s">
        <v>421</v>
      </c>
      <c r="B232" s="44" t="s">
        <v>173</v>
      </c>
    </row>
    <row r="233" spans="1:2" x14ac:dyDescent="0.25">
      <c r="A233" s="44" t="s">
        <v>422</v>
      </c>
      <c r="B233" s="44" t="s">
        <v>173</v>
      </c>
    </row>
    <row r="234" spans="1:2" x14ac:dyDescent="0.25">
      <c r="A234" s="44" t="s">
        <v>423</v>
      </c>
      <c r="B234" s="44" t="s">
        <v>173</v>
      </c>
    </row>
    <row r="235" spans="1:2" x14ac:dyDescent="0.25">
      <c r="A235" s="44" t="s">
        <v>424</v>
      </c>
      <c r="B235" s="44" t="s">
        <v>173</v>
      </c>
    </row>
    <row r="236" spans="1:2" x14ac:dyDescent="0.25">
      <c r="A236" s="44" t="s">
        <v>425</v>
      </c>
      <c r="B236" s="44" t="s">
        <v>173</v>
      </c>
    </row>
    <row r="237" spans="1:2" x14ac:dyDescent="0.25">
      <c r="A237" s="44" t="s">
        <v>426</v>
      </c>
      <c r="B237" s="44" t="s">
        <v>173</v>
      </c>
    </row>
    <row r="238" spans="1:2" x14ac:dyDescent="0.25">
      <c r="A238" s="44" t="s">
        <v>427</v>
      </c>
      <c r="B238" s="44" t="s">
        <v>173</v>
      </c>
    </row>
    <row r="239" spans="1:2" x14ac:dyDescent="0.25">
      <c r="A239" s="44" t="s">
        <v>428</v>
      </c>
      <c r="B239" s="44" t="s">
        <v>173</v>
      </c>
    </row>
    <row r="240" spans="1:2" x14ac:dyDescent="0.25">
      <c r="A240" s="44" t="s">
        <v>429</v>
      </c>
      <c r="B240" s="44" t="s">
        <v>173</v>
      </c>
    </row>
    <row r="241" spans="1:2" x14ac:dyDescent="0.25">
      <c r="A241" s="44" t="s">
        <v>430</v>
      </c>
      <c r="B241" s="44" t="s">
        <v>173</v>
      </c>
    </row>
    <row r="242" spans="1:2" x14ac:dyDescent="0.25">
      <c r="A242" s="44" t="s">
        <v>431</v>
      </c>
      <c r="B242" s="44" t="s">
        <v>173</v>
      </c>
    </row>
    <row r="243" spans="1:2" x14ac:dyDescent="0.25">
      <c r="A243" s="44" t="s">
        <v>432</v>
      </c>
      <c r="B243" s="44" t="s">
        <v>329</v>
      </c>
    </row>
    <row r="244" spans="1:2" x14ac:dyDescent="0.25">
      <c r="A244" s="44" t="s">
        <v>433</v>
      </c>
      <c r="B244" s="44" t="s">
        <v>329</v>
      </c>
    </row>
    <row r="245" spans="1:2" x14ac:dyDescent="0.25">
      <c r="A245" s="44" t="s">
        <v>434</v>
      </c>
      <c r="B245" s="44" t="s">
        <v>329</v>
      </c>
    </row>
    <row r="246" spans="1:2" x14ac:dyDescent="0.25">
      <c r="A246" s="44" t="s">
        <v>435</v>
      </c>
      <c r="B246" s="44" t="s">
        <v>329</v>
      </c>
    </row>
    <row r="247" spans="1:2" x14ac:dyDescent="0.25">
      <c r="A247" s="44" t="s">
        <v>436</v>
      </c>
      <c r="B247" s="44" t="s">
        <v>329</v>
      </c>
    </row>
    <row r="248" spans="1:2" x14ac:dyDescent="0.25">
      <c r="A248" s="44" t="s">
        <v>437</v>
      </c>
      <c r="B248" s="44" t="s">
        <v>329</v>
      </c>
    </row>
    <row r="249" spans="1:2" x14ac:dyDescent="0.25">
      <c r="A249" s="44" t="s">
        <v>438</v>
      </c>
      <c r="B249" s="44" t="s">
        <v>329</v>
      </c>
    </row>
    <row r="250" spans="1:2" x14ac:dyDescent="0.25">
      <c r="A250" s="44" t="s">
        <v>440</v>
      </c>
      <c r="B250" s="44" t="s">
        <v>329</v>
      </c>
    </row>
    <row r="251" spans="1:2" x14ac:dyDescent="0.25">
      <c r="A251" s="44" t="s">
        <v>441</v>
      </c>
      <c r="B251" s="44" t="s">
        <v>329</v>
      </c>
    </row>
    <row r="252" spans="1:2" x14ac:dyDescent="0.25">
      <c r="A252" s="44" t="s">
        <v>442</v>
      </c>
      <c r="B252" s="44" t="s">
        <v>329</v>
      </c>
    </row>
    <row r="253" spans="1:2" x14ac:dyDescent="0.25">
      <c r="A253" s="44" t="s">
        <v>443</v>
      </c>
      <c r="B253" s="44" t="s">
        <v>329</v>
      </c>
    </row>
    <row r="254" spans="1:2" x14ac:dyDescent="0.25">
      <c r="A254" s="44" t="s">
        <v>439</v>
      </c>
      <c r="B254" s="44" t="s">
        <v>329</v>
      </c>
    </row>
    <row r="255" spans="1:2" x14ac:dyDescent="0.25">
      <c r="A255" s="44" t="s">
        <v>444</v>
      </c>
      <c r="B255" s="44" t="s">
        <v>329</v>
      </c>
    </row>
    <row r="256" spans="1:2" x14ac:dyDescent="0.25">
      <c r="A256" s="44" t="s">
        <v>445</v>
      </c>
      <c r="B256" s="44" t="s">
        <v>329</v>
      </c>
    </row>
    <row r="257" spans="1:2" x14ac:dyDescent="0.25">
      <c r="A257" s="44" t="s">
        <v>446</v>
      </c>
      <c r="B257" s="44" t="s">
        <v>329</v>
      </c>
    </row>
    <row r="258" spans="1:2" x14ac:dyDescent="0.25">
      <c r="A258" s="44" t="s">
        <v>447</v>
      </c>
      <c r="B258" s="44" t="s">
        <v>329</v>
      </c>
    </row>
    <row r="259" spans="1:2" x14ac:dyDescent="0.25">
      <c r="A259" s="44" t="s">
        <v>448</v>
      </c>
      <c r="B259" s="44" t="s">
        <v>329</v>
      </c>
    </row>
    <row r="260" spans="1:2" x14ac:dyDescent="0.25">
      <c r="A260" s="44" t="s">
        <v>449</v>
      </c>
      <c r="B260" s="44" t="s">
        <v>329</v>
      </c>
    </row>
    <row r="261" spans="1:2" x14ac:dyDescent="0.25">
      <c r="A261" s="44" t="s">
        <v>450</v>
      </c>
      <c r="B261" s="44" t="s">
        <v>182</v>
      </c>
    </row>
    <row r="262" spans="1:2" x14ac:dyDescent="0.25">
      <c r="A262" s="44" t="s">
        <v>451</v>
      </c>
      <c r="B262" s="44" t="s">
        <v>182</v>
      </c>
    </row>
  </sheetData>
  <autoFilter ref="A1:B208" xr:uid="{460DDBB4-2FEE-4BB4-AC45-F57AEFAC8ECE}">
    <sortState ref="A2:B213">
      <sortCondition ref="A1:A208"/>
    </sortState>
  </autoFilter>
  <mergeCells count="1">
    <mergeCell ref="D2:J10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D4AF4-23E9-4FBD-A49B-CCCBEBBD9FF0}">
  <dimension ref="A2:D39"/>
  <sheetViews>
    <sheetView workbookViewId="0">
      <selection activeCell="G11" sqref="G11"/>
    </sheetView>
  </sheetViews>
  <sheetFormatPr defaultRowHeight="15" x14ac:dyDescent="0.25"/>
  <cols>
    <col min="1" max="1" width="14.7109375" customWidth="1"/>
    <col min="2" max="2" width="16.7109375" bestFit="1" customWidth="1"/>
    <col min="4" max="4" width="11.28515625" hidden="1" customWidth="1"/>
  </cols>
  <sheetData>
    <row r="2" spans="1:4" x14ac:dyDescent="0.25">
      <c r="A2" t="s">
        <v>172</v>
      </c>
      <c r="B2" t="s">
        <v>173</v>
      </c>
      <c r="D2" t="s">
        <v>97</v>
      </c>
    </row>
    <row r="3" spans="1:4" x14ac:dyDescent="0.25">
      <c r="A3" t="s">
        <v>174</v>
      </c>
      <c r="B3" t="s">
        <v>175</v>
      </c>
      <c r="D3" t="s">
        <v>102</v>
      </c>
    </row>
    <row r="4" spans="1:4" x14ac:dyDescent="0.25">
      <c r="A4" t="s">
        <v>176</v>
      </c>
      <c r="B4" t="s">
        <v>181</v>
      </c>
      <c r="D4" t="s">
        <v>227</v>
      </c>
    </row>
    <row r="5" spans="1:4" x14ac:dyDescent="0.25">
      <c r="A5" t="s">
        <v>178</v>
      </c>
      <c r="B5" t="s">
        <v>175</v>
      </c>
      <c r="D5" t="s">
        <v>108</v>
      </c>
    </row>
    <row r="6" spans="1:4" x14ac:dyDescent="0.25">
      <c r="A6" t="s">
        <v>179</v>
      </c>
      <c r="B6" t="s">
        <v>182</v>
      </c>
      <c r="D6" t="s">
        <v>113</v>
      </c>
    </row>
    <row r="7" spans="1:4" x14ac:dyDescent="0.25">
      <c r="A7" t="s">
        <v>187</v>
      </c>
      <c r="B7" t="s">
        <v>185</v>
      </c>
      <c r="D7" t="s">
        <v>94</v>
      </c>
    </row>
    <row r="8" spans="1:4" x14ac:dyDescent="0.25">
      <c r="A8" t="s">
        <v>188</v>
      </c>
      <c r="B8" t="s">
        <v>189</v>
      </c>
      <c r="D8" t="s">
        <v>100</v>
      </c>
    </row>
    <row r="9" spans="1:4" x14ac:dyDescent="0.25">
      <c r="A9" t="s">
        <v>190</v>
      </c>
      <c r="B9" t="s">
        <v>191</v>
      </c>
      <c r="D9" t="s">
        <v>93</v>
      </c>
    </row>
    <row r="10" spans="1:4" x14ac:dyDescent="0.25">
      <c r="A10" t="s">
        <v>90</v>
      </c>
      <c r="B10" t="s">
        <v>194</v>
      </c>
      <c r="D10" t="s">
        <v>91</v>
      </c>
    </row>
    <row r="11" spans="1:4" x14ac:dyDescent="0.25">
      <c r="A11" t="s">
        <v>89</v>
      </c>
      <c r="B11" t="s">
        <v>194</v>
      </c>
      <c r="D11" t="s">
        <v>89</v>
      </c>
    </row>
    <row r="12" spans="1:4" x14ac:dyDescent="0.25">
      <c r="A12" t="s">
        <v>142</v>
      </c>
      <c r="B12" t="s">
        <v>193</v>
      </c>
      <c r="D12" t="s">
        <v>142</v>
      </c>
    </row>
    <row r="13" spans="1:4" x14ac:dyDescent="0.25">
      <c r="A13" t="s">
        <v>88</v>
      </c>
      <c r="B13" t="s">
        <v>192</v>
      </c>
      <c r="D13" t="s">
        <v>88</v>
      </c>
    </row>
    <row r="14" spans="1:4" x14ac:dyDescent="0.25">
      <c r="A14" t="s">
        <v>92</v>
      </c>
      <c r="B14" t="s">
        <v>192</v>
      </c>
      <c r="D14" t="s">
        <v>92</v>
      </c>
    </row>
    <row r="15" spans="1:4" x14ac:dyDescent="0.25">
      <c r="A15" t="s">
        <v>98</v>
      </c>
      <c r="B15" t="s">
        <v>192</v>
      </c>
      <c r="D15" t="s">
        <v>98</v>
      </c>
    </row>
    <row r="16" spans="1:4" x14ac:dyDescent="0.25">
      <c r="A16" t="s">
        <v>103</v>
      </c>
      <c r="B16" t="s">
        <v>192</v>
      </c>
      <c r="D16" t="s">
        <v>103</v>
      </c>
    </row>
    <row r="17" spans="1:4" x14ac:dyDescent="0.25">
      <c r="A17" t="s">
        <v>91</v>
      </c>
      <c r="B17" t="s">
        <v>192</v>
      </c>
      <c r="D17" t="s">
        <v>91</v>
      </c>
    </row>
    <row r="18" spans="1:4" x14ac:dyDescent="0.25">
      <c r="A18" t="s">
        <v>195</v>
      </c>
      <c r="B18" t="s">
        <v>191</v>
      </c>
      <c r="D18" t="s">
        <v>95</v>
      </c>
    </row>
    <row r="19" spans="1:4" x14ac:dyDescent="0.25">
      <c r="A19" t="s">
        <v>196</v>
      </c>
      <c r="B19" t="s">
        <v>191</v>
      </c>
      <c r="D19" t="s">
        <v>106</v>
      </c>
    </row>
    <row r="20" spans="1:4" x14ac:dyDescent="0.25">
      <c r="A20" t="s">
        <v>197</v>
      </c>
      <c r="B20" t="s">
        <v>185</v>
      </c>
      <c r="D20" t="s">
        <v>101</v>
      </c>
    </row>
    <row r="21" spans="1:4" x14ac:dyDescent="0.25">
      <c r="A21" t="s">
        <v>198</v>
      </c>
      <c r="B21" t="s">
        <v>199</v>
      </c>
      <c r="D21" t="s">
        <v>96</v>
      </c>
    </row>
    <row r="22" spans="1:4" x14ac:dyDescent="0.25">
      <c r="A22" t="s">
        <v>201</v>
      </c>
      <c r="B22" t="s">
        <v>199</v>
      </c>
      <c r="D22" t="s">
        <v>284</v>
      </c>
    </row>
    <row r="23" spans="1:4" x14ac:dyDescent="0.25">
      <c r="A23" t="s">
        <v>132</v>
      </c>
      <c r="B23" t="s">
        <v>177</v>
      </c>
      <c r="D23" t="s">
        <v>132</v>
      </c>
    </row>
    <row r="24" spans="1:4" x14ac:dyDescent="0.25">
      <c r="A24" t="s">
        <v>202</v>
      </c>
      <c r="B24" t="s">
        <v>215</v>
      </c>
      <c r="D24" t="s">
        <v>202</v>
      </c>
    </row>
    <row r="25" spans="1:4" x14ac:dyDescent="0.25">
      <c r="A25" t="s">
        <v>203</v>
      </c>
      <c r="B25" t="s">
        <v>200</v>
      </c>
      <c r="D25" t="s">
        <v>203</v>
      </c>
    </row>
    <row r="26" spans="1:4" x14ac:dyDescent="0.25">
      <c r="A26" t="s">
        <v>204</v>
      </c>
      <c r="B26" t="s">
        <v>200</v>
      </c>
      <c r="D26" t="s">
        <v>204</v>
      </c>
    </row>
    <row r="27" spans="1:4" x14ac:dyDescent="0.25">
      <c r="A27" t="s">
        <v>205</v>
      </c>
      <c r="B27" t="s">
        <v>206</v>
      </c>
      <c r="D27" t="s">
        <v>86</v>
      </c>
    </row>
    <row r="28" spans="1:4" x14ac:dyDescent="0.25">
      <c r="A28" t="s">
        <v>207</v>
      </c>
      <c r="B28" t="s">
        <v>189</v>
      </c>
      <c r="D28" t="s">
        <v>295</v>
      </c>
    </row>
    <row r="29" spans="1:4" x14ac:dyDescent="0.25">
      <c r="A29" t="s">
        <v>208</v>
      </c>
      <c r="B29" t="s">
        <v>206</v>
      </c>
      <c r="D29" t="s">
        <v>299</v>
      </c>
    </row>
    <row r="30" spans="1:4" x14ac:dyDescent="0.25">
      <c r="A30" t="s">
        <v>211</v>
      </c>
      <c r="B30" t="s">
        <v>213</v>
      </c>
      <c r="D30" t="s">
        <v>211</v>
      </c>
    </row>
    <row r="31" spans="1:4" x14ac:dyDescent="0.25">
      <c r="A31" t="s">
        <v>212</v>
      </c>
      <c r="B31" t="s">
        <v>210</v>
      </c>
      <c r="D31" t="s">
        <v>212</v>
      </c>
    </row>
    <row r="32" spans="1:4" x14ac:dyDescent="0.25">
      <c r="A32" t="s">
        <v>214</v>
      </c>
      <c r="B32" t="s">
        <v>213</v>
      </c>
      <c r="D32" t="s">
        <v>214</v>
      </c>
    </row>
    <row r="33" spans="1:4" x14ac:dyDescent="0.25">
      <c r="A33" t="s">
        <v>216</v>
      </c>
      <c r="B33" t="s">
        <v>180</v>
      </c>
      <c r="D33" t="s">
        <v>107</v>
      </c>
    </row>
    <row r="34" spans="1:4" x14ac:dyDescent="0.25">
      <c r="A34" t="s">
        <v>217</v>
      </c>
      <c r="B34" t="s">
        <v>215</v>
      </c>
      <c r="D34" t="s">
        <v>305</v>
      </c>
    </row>
    <row r="35" spans="1:4" x14ac:dyDescent="0.25">
      <c r="A35" t="s">
        <v>112</v>
      </c>
      <c r="B35" t="s">
        <v>206</v>
      </c>
      <c r="D35" t="s">
        <v>112</v>
      </c>
    </row>
    <row r="36" spans="1:4" x14ac:dyDescent="0.25">
      <c r="A36" t="s">
        <v>218</v>
      </c>
      <c r="B36" t="s">
        <v>199</v>
      </c>
      <c r="D36" t="s">
        <v>218</v>
      </c>
    </row>
    <row r="37" spans="1:4" x14ac:dyDescent="0.25">
      <c r="A37" t="s">
        <v>84</v>
      </c>
      <c r="B37" t="s">
        <v>213</v>
      </c>
      <c r="D37" t="s">
        <v>84</v>
      </c>
    </row>
    <row r="38" spans="1:4" x14ac:dyDescent="0.25">
      <c r="A38" t="s">
        <v>219</v>
      </c>
      <c r="B38" t="s">
        <v>199</v>
      </c>
      <c r="D38" t="s">
        <v>219</v>
      </c>
    </row>
    <row r="39" spans="1:4" x14ac:dyDescent="0.25">
      <c r="A39" t="s">
        <v>121</v>
      </c>
      <c r="B39" t="s">
        <v>210</v>
      </c>
      <c r="D39" t="s">
        <v>121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429360-CC6A-4D13-AB48-557B3744AE50}">
  <dimension ref="A1:W22"/>
  <sheetViews>
    <sheetView workbookViewId="0">
      <selection activeCell="F20" sqref="F20"/>
    </sheetView>
  </sheetViews>
  <sheetFormatPr defaultRowHeight="15" x14ac:dyDescent="0.25"/>
  <cols>
    <col min="1" max="1" width="15.7109375" customWidth="1"/>
    <col min="2" max="13" width="13.5703125" customWidth="1"/>
    <col min="14" max="15" width="17.5703125" customWidth="1"/>
    <col min="16" max="17" width="18.5703125" customWidth="1"/>
    <col min="18" max="18" width="4.140625" customWidth="1"/>
    <col min="19" max="19" width="12.85546875" customWidth="1"/>
    <col min="20" max="20" width="2.85546875" customWidth="1"/>
    <col min="21" max="21" width="12.85546875" customWidth="1"/>
    <col min="22" max="22" width="18.5703125" customWidth="1"/>
  </cols>
  <sheetData>
    <row r="1" spans="1:22" x14ac:dyDescent="0.25">
      <c r="A1" t="s">
        <v>0</v>
      </c>
      <c r="B1" t="s">
        <v>32</v>
      </c>
      <c r="C1" t="s">
        <v>34</v>
      </c>
      <c r="D1" t="s">
        <v>30</v>
      </c>
      <c r="E1" t="s">
        <v>31</v>
      </c>
      <c r="F1" t="s">
        <v>36</v>
      </c>
      <c r="G1" t="s">
        <v>33</v>
      </c>
      <c r="H1" t="s">
        <v>21</v>
      </c>
      <c r="I1" t="s">
        <v>37</v>
      </c>
      <c r="J1" t="s">
        <v>35</v>
      </c>
      <c r="K1" t="s">
        <v>1</v>
      </c>
      <c r="L1" t="s">
        <v>2</v>
      </c>
      <c r="M1" t="s">
        <v>19</v>
      </c>
      <c r="N1" t="s">
        <v>53</v>
      </c>
      <c r="O1" t="s">
        <v>54</v>
      </c>
      <c r="P1" t="s">
        <v>70</v>
      </c>
      <c r="Q1" t="s">
        <v>18</v>
      </c>
      <c r="R1" s="2" t="s">
        <v>38</v>
      </c>
      <c r="S1" s="2"/>
      <c r="T1" s="2"/>
      <c r="U1" s="2"/>
      <c r="V1" t="s">
        <v>75</v>
      </c>
    </row>
    <row r="2" spans="1:22" x14ac:dyDescent="0.25">
      <c r="A2" t="s">
        <v>3</v>
      </c>
      <c r="B2" t="s">
        <v>3</v>
      </c>
      <c r="C2" t="s">
        <v>3</v>
      </c>
      <c r="D2" t="s">
        <v>3</v>
      </c>
      <c r="E2" t="s">
        <v>6</v>
      </c>
      <c r="F2" t="s">
        <v>6</v>
      </c>
      <c r="G2" t="s">
        <v>6</v>
      </c>
      <c r="H2" t="s">
        <v>22</v>
      </c>
      <c r="I2" t="s">
        <v>22</v>
      </c>
      <c r="J2" t="s">
        <v>7</v>
      </c>
      <c r="K2" t="s">
        <v>12</v>
      </c>
      <c r="L2" t="s">
        <v>13</v>
      </c>
      <c r="M2" t="s">
        <v>3</v>
      </c>
      <c r="N2" t="s">
        <v>3</v>
      </c>
      <c r="O2" t="s">
        <v>3</v>
      </c>
      <c r="P2" t="s">
        <v>3</v>
      </c>
      <c r="Q2" t="s">
        <v>4</v>
      </c>
      <c r="R2">
        <v>1</v>
      </c>
      <c r="S2" t="s">
        <v>36</v>
      </c>
      <c r="T2" t="s">
        <v>26</v>
      </c>
      <c r="U2" t="s">
        <v>37</v>
      </c>
      <c r="V2" t="s">
        <v>57</v>
      </c>
    </row>
    <row r="3" spans="1:22" x14ac:dyDescent="0.25">
      <c r="A3" t="s">
        <v>4</v>
      </c>
      <c r="B3" t="s">
        <v>4</v>
      </c>
      <c r="C3" t="s">
        <v>4</v>
      </c>
      <c r="D3" t="s">
        <v>4</v>
      </c>
      <c r="E3" t="s">
        <v>7</v>
      </c>
      <c r="F3" t="s">
        <v>7</v>
      </c>
      <c r="G3" t="s">
        <v>7</v>
      </c>
      <c r="H3" t="s">
        <v>25</v>
      </c>
      <c r="I3" t="s">
        <v>25</v>
      </c>
      <c r="J3" t="s">
        <v>8</v>
      </c>
      <c r="K3" t="s">
        <v>13</v>
      </c>
      <c r="L3" t="s">
        <v>14</v>
      </c>
      <c r="M3" t="s">
        <v>4</v>
      </c>
      <c r="N3" t="s">
        <v>4</v>
      </c>
      <c r="O3" t="s">
        <v>4</v>
      </c>
      <c r="P3" t="s">
        <v>4</v>
      </c>
      <c r="Q3" t="s">
        <v>5</v>
      </c>
      <c r="R3">
        <v>2</v>
      </c>
      <c r="S3" t="s">
        <v>32</v>
      </c>
      <c r="T3" t="s">
        <v>26</v>
      </c>
      <c r="U3" t="s">
        <v>33</v>
      </c>
      <c r="V3" t="s">
        <v>58</v>
      </c>
    </row>
    <row r="4" spans="1:22" x14ac:dyDescent="0.25">
      <c r="A4" t="s">
        <v>5</v>
      </c>
      <c r="B4" t="s">
        <v>5</v>
      </c>
      <c r="C4" t="s">
        <v>5</v>
      </c>
      <c r="D4" t="s">
        <v>5</v>
      </c>
      <c r="E4" t="s">
        <v>8</v>
      </c>
      <c r="F4" t="s">
        <v>8</v>
      </c>
      <c r="G4" t="s">
        <v>8</v>
      </c>
      <c r="H4" t="s">
        <v>10</v>
      </c>
      <c r="I4" t="s">
        <v>10</v>
      </c>
      <c r="J4" t="s">
        <v>9</v>
      </c>
      <c r="K4" t="s">
        <v>14</v>
      </c>
      <c r="L4" t="s">
        <v>15</v>
      </c>
      <c r="M4" t="s">
        <v>5</v>
      </c>
      <c r="N4" t="s">
        <v>5</v>
      </c>
      <c r="O4" t="s">
        <v>5</v>
      </c>
      <c r="P4" t="s">
        <v>5</v>
      </c>
      <c r="Q4" t="s">
        <v>12</v>
      </c>
      <c r="R4">
        <v>3</v>
      </c>
      <c r="S4" t="s">
        <v>30</v>
      </c>
      <c r="T4" t="s">
        <v>26</v>
      </c>
      <c r="U4" t="s">
        <v>31</v>
      </c>
      <c r="V4" t="s">
        <v>59</v>
      </c>
    </row>
    <row r="5" spans="1:22" x14ac:dyDescent="0.25">
      <c r="A5" t="s">
        <v>12</v>
      </c>
      <c r="B5" t="s">
        <v>12</v>
      </c>
      <c r="C5" t="s">
        <v>12</v>
      </c>
      <c r="D5" t="s">
        <v>12</v>
      </c>
      <c r="E5" t="s">
        <v>9</v>
      </c>
      <c r="F5" t="s">
        <v>9</v>
      </c>
      <c r="G5" t="s">
        <v>9</v>
      </c>
      <c r="H5" t="s">
        <v>23</v>
      </c>
      <c r="I5" t="s">
        <v>23</v>
      </c>
      <c r="J5" t="s">
        <v>10</v>
      </c>
      <c r="K5" t="s">
        <v>15</v>
      </c>
      <c r="L5" t="s">
        <v>9</v>
      </c>
      <c r="M5" t="s">
        <v>12</v>
      </c>
      <c r="N5" t="s">
        <v>12</v>
      </c>
      <c r="O5" t="s">
        <v>6</v>
      </c>
      <c r="P5" t="s">
        <v>12</v>
      </c>
      <c r="Q5" t="s">
        <v>6</v>
      </c>
      <c r="R5">
        <v>4</v>
      </c>
      <c r="S5" t="s">
        <v>34</v>
      </c>
      <c r="T5" t="s">
        <v>27</v>
      </c>
      <c r="U5" t="s">
        <v>35</v>
      </c>
      <c r="V5" t="s">
        <v>60</v>
      </c>
    </row>
    <row r="6" spans="1:22" x14ac:dyDescent="0.25">
      <c r="A6" t="s">
        <v>13</v>
      </c>
      <c r="B6" t="s">
        <v>13</v>
      </c>
      <c r="C6" t="s">
        <v>13</v>
      </c>
      <c r="D6" t="s">
        <v>13</v>
      </c>
      <c r="E6" t="s">
        <v>10</v>
      </c>
      <c r="F6" t="s">
        <v>10</v>
      </c>
      <c r="G6" t="s">
        <v>10</v>
      </c>
      <c r="J6" t="s">
        <v>17</v>
      </c>
      <c r="K6" t="s">
        <v>11</v>
      </c>
      <c r="M6" t="s">
        <v>6</v>
      </c>
      <c r="N6" t="s">
        <v>6</v>
      </c>
      <c r="O6" t="s">
        <v>12</v>
      </c>
      <c r="P6" t="s">
        <v>6</v>
      </c>
      <c r="Q6" t="s">
        <v>7</v>
      </c>
      <c r="R6">
        <v>5</v>
      </c>
      <c r="S6" t="s">
        <v>21</v>
      </c>
      <c r="T6" t="s">
        <v>26</v>
      </c>
      <c r="U6" t="s">
        <v>28</v>
      </c>
      <c r="V6" t="s">
        <v>61</v>
      </c>
    </row>
    <row r="7" spans="1:22" x14ac:dyDescent="0.25">
      <c r="A7" t="s">
        <v>6</v>
      </c>
      <c r="C7" t="s">
        <v>11</v>
      </c>
      <c r="D7" t="s">
        <v>10</v>
      </c>
      <c r="E7" t="s">
        <v>14</v>
      </c>
      <c r="F7" t="s">
        <v>14</v>
      </c>
      <c r="G7" t="s">
        <v>14</v>
      </c>
      <c r="K7" t="s">
        <v>17</v>
      </c>
      <c r="M7" t="s">
        <v>7</v>
      </c>
      <c r="N7" t="s">
        <v>7</v>
      </c>
      <c r="O7" t="s">
        <v>76</v>
      </c>
      <c r="P7" t="s">
        <v>10</v>
      </c>
      <c r="Q7" t="s">
        <v>8</v>
      </c>
      <c r="R7">
        <v>6</v>
      </c>
      <c r="S7" t="s">
        <v>19</v>
      </c>
      <c r="T7" t="s">
        <v>26</v>
      </c>
      <c r="U7" t="s">
        <v>29</v>
      </c>
      <c r="V7" t="s">
        <v>62</v>
      </c>
    </row>
    <row r="8" spans="1:22" x14ac:dyDescent="0.25">
      <c r="A8" t="s">
        <v>7</v>
      </c>
      <c r="D8" t="s">
        <v>11</v>
      </c>
      <c r="E8" t="s">
        <v>15</v>
      </c>
      <c r="F8" t="s">
        <v>15</v>
      </c>
      <c r="G8" t="s">
        <v>15</v>
      </c>
      <c r="K8" t="s">
        <v>20</v>
      </c>
      <c r="M8" t="s">
        <v>8</v>
      </c>
      <c r="N8" t="s">
        <v>8</v>
      </c>
      <c r="O8" t="s">
        <v>14</v>
      </c>
      <c r="P8" t="s">
        <v>11</v>
      </c>
      <c r="Q8" t="s">
        <v>10</v>
      </c>
      <c r="R8">
        <v>7</v>
      </c>
      <c r="S8" t="s">
        <v>53</v>
      </c>
      <c r="T8" t="s">
        <v>26</v>
      </c>
      <c r="U8" t="s">
        <v>54</v>
      </c>
      <c r="V8" t="s">
        <v>67</v>
      </c>
    </row>
    <row r="9" spans="1:22" x14ac:dyDescent="0.25">
      <c r="A9" t="s">
        <v>8</v>
      </c>
      <c r="E9" t="s">
        <v>16</v>
      </c>
      <c r="F9" t="s">
        <v>16</v>
      </c>
      <c r="G9" t="s">
        <v>16</v>
      </c>
      <c r="M9" t="s">
        <v>10</v>
      </c>
      <c r="N9" t="s">
        <v>16</v>
      </c>
      <c r="O9" t="s">
        <v>15</v>
      </c>
      <c r="Q9" t="s">
        <v>16</v>
      </c>
      <c r="R9">
        <v>8</v>
      </c>
      <c r="S9" t="s">
        <v>18</v>
      </c>
      <c r="T9" t="s">
        <v>26</v>
      </c>
      <c r="U9" t="s">
        <v>63</v>
      </c>
      <c r="V9" t="s">
        <v>13</v>
      </c>
    </row>
    <row r="10" spans="1:22" x14ac:dyDescent="0.25">
      <c r="A10" t="s">
        <v>9</v>
      </c>
      <c r="E10" t="s">
        <v>11</v>
      </c>
      <c r="F10" t="s">
        <v>11</v>
      </c>
      <c r="G10" t="s">
        <v>11</v>
      </c>
      <c r="M10" t="s">
        <v>16</v>
      </c>
      <c r="N10" t="s">
        <v>11</v>
      </c>
      <c r="O10" t="s">
        <v>16</v>
      </c>
      <c r="Q10" t="s">
        <v>11</v>
      </c>
      <c r="V10" t="s">
        <v>64</v>
      </c>
    </row>
    <row r="11" spans="1:22" x14ac:dyDescent="0.25">
      <c r="A11" t="s">
        <v>10</v>
      </c>
      <c r="E11" t="s">
        <v>17</v>
      </c>
      <c r="F11" t="s">
        <v>17</v>
      </c>
      <c r="G11" t="s">
        <v>17</v>
      </c>
      <c r="M11" t="s">
        <v>11</v>
      </c>
      <c r="N11" t="s">
        <v>17</v>
      </c>
      <c r="O11" t="s">
        <v>11</v>
      </c>
      <c r="Q11" t="s">
        <v>17</v>
      </c>
      <c r="V11" t="s">
        <v>65</v>
      </c>
    </row>
    <row r="12" spans="1:22" x14ac:dyDescent="0.25">
      <c r="A12" t="s">
        <v>14</v>
      </c>
      <c r="M12" t="s">
        <v>17</v>
      </c>
      <c r="O12" t="s">
        <v>17</v>
      </c>
      <c r="V12" t="s">
        <v>66</v>
      </c>
    </row>
    <row r="13" spans="1:22" x14ac:dyDescent="0.25">
      <c r="A13" t="s">
        <v>15</v>
      </c>
      <c r="O13" t="s">
        <v>7</v>
      </c>
      <c r="V13" t="s">
        <v>68</v>
      </c>
    </row>
    <row r="14" spans="1:22" x14ac:dyDescent="0.25">
      <c r="A14" t="s">
        <v>16</v>
      </c>
      <c r="O14" t="s">
        <v>77</v>
      </c>
      <c r="V14" t="s">
        <v>69</v>
      </c>
    </row>
    <row r="15" spans="1:22" x14ac:dyDescent="0.25">
      <c r="A15" t="s">
        <v>11</v>
      </c>
      <c r="O15" t="s">
        <v>10</v>
      </c>
      <c r="V15" t="s">
        <v>71</v>
      </c>
    </row>
    <row r="16" spans="1:22" x14ac:dyDescent="0.25">
      <c r="A16" t="s">
        <v>17</v>
      </c>
      <c r="V16" t="s">
        <v>72</v>
      </c>
    </row>
    <row r="17" spans="1:22" x14ac:dyDescent="0.25">
      <c r="V17" t="s">
        <v>73</v>
      </c>
    </row>
    <row r="18" spans="1:22" x14ac:dyDescent="0.25">
      <c r="V18" t="s">
        <v>74</v>
      </c>
    </row>
    <row r="21" spans="1:22" x14ac:dyDescent="0.25">
      <c r="A21" t="s">
        <v>32</v>
      </c>
      <c r="B21" s="3" t="s">
        <v>313</v>
      </c>
    </row>
    <row r="22" spans="1:22" x14ac:dyDescent="0.25">
      <c r="A22" t="s">
        <v>34</v>
      </c>
      <c r="B22" s="3" t="s">
        <v>314</v>
      </c>
    </row>
  </sheetData>
  <mergeCells count="1">
    <mergeCell ref="R1:U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BAC420-E727-49E4-8060-85478D444489}">
  <dimension ref="A1:P17"/>
  <sheetViews>
    <sheetView workbookViewId="0">
      <selection activeCell="F21" sqref="F21"/>
    </sheetView>
  </sheetViews>
  <sheetFormatPr defaultRowHeight="15" x14ac:dyDescent="0.25"/>
  <cols>
    <col min="1" max="16" width="16.140625" bestFit="1" customWidth="1"/>
  </cols>
  <sheetData>
    <row r="1" spans="1:16" x14ac:dyDescent="0.25">
      <c r="A1" s="2">
        <v>1</v>
      </c>
      <c r="B1" s="2"/>
      <c r="C1" s="2">
        <v>2</v>
      </c>
      <c r="D1" s="2"/>
      <c r="E1" s="2">
        <v>3</v>
      </c>
      <c r="F1" s="2"/>
      <c r="G1" s="2">
        <v>4</v>
      </c>
      <c r="H1" s="2"/>
      <c r="I1" s="2">
        <v>5</v>
      </c>
      <c r="J1" s="2"/>
      <c r="K1" s="2">
        <v>6</v>
      </c>
      <c r="L1" s="2"/>
      <c r="M1" s="2">
        <v>7</v>
      </c>
      <c r="N1" s="2"/>
      <c r="O1" s="2">
        <v>8</v>
      </c>
      <c r="P1" s="2"/>
    </row>
    <row r="2" spans="1:16" x14ac:dyDescent="0.25">
      <c r="A2" s="1" t="s">
        <v>41</v>
      </c>
      <c r="B2" s="1" t="s">
        <v>42</v>
      </c>
      <c r="C2" s="1" t="s">
        <v>43</v>
      </c>
      <c r="D2" s="1" t="s">
        <v>44</v>
      </c>
      <c r="E2" s="1" t="s">
        <v>45</v>
      </c>
      <c r="F2" s="1" t="s">
        <v>46</v>
      </c>
      <c r="G2" s="1" t="s">
        <v>47</v>
      </c>
      <c r="H2" s="1" t="s">
        <v>48</v>
      </c>
      <c r="I2" s="1" t="s">
        <v>49</v>
      </c>
      <c r="J2" s="1" t="s">
        <v>50</v>
      </c>
      <c r="K2" s="1" t="s">
        <v>51</v>
      </c>
      <c r="L2" s="1" t="s">
        <v>52</v>
      </c>
      <c r="M2" s="1" t="s">
        <v>55</v>
      </c>
      <c r="N2" s="1" t="s">
        <v>56</v>
      </c>
      <c r="O2" s="1" t="s">
        <v>78</v>
      </c>
      <c r="P2" s="1" t="s">
        <v>79</v>
      </c>
    </row>
    <row r="3" spans="1:16" x14ac:dyDescent="0.25">
      <c r="A3" t="s">
        <v>19</v>
      </c>
      <c r="B3" t="s">
        <v>2</v>
      </c>
      <c r="C3" t="s">
        <v>32</v>
      </c>
      <c r="D3" t="s">
        <v>33</v>
      </c>
      <c r="E3" t="s">
        <v>30</v>
      </c>
      <c r="F3" t="s">
        <v>31</v>
      </c>
      <c r="G3" t="s">
        <v>34</v>
      </c>
      <c r="H3" t="s">
        <v>35</v>
      </c>
      <c r="I3" t="s">
        <v>21</v>
      </c>
      <c r="J3" t="s">
        <v>1</v>
      </c>
      <c r="K3" t="s">
        <v>36</v>
      </c>
      <c r="L3" t="s">
        <v>37</v>
      </c>
      <c r="M3" t="s">
        <v>53</v>
      </c>
      <c r="N3" t="s">
        <v>54</v>
      </c>
      <c r="O3" t="s">
        <v>18</v>
      </c>
      <c r="P3" t="s">
        <v>70</v>
      </c>
    </row>
    <row r="4" spans="1:16" x14ac:dyDescent="0.25">
      <c r="A4" t="s">
        <v>3</v>
      </c>
      <c r="B4" t="s">
        <v>13</v>
      </c>
      <c r="C4" t="s">
        <v>3</v>
      </c>
      <c r="D4" t="s">
        <v>6</v>
      </c>
      <c r="E4" t="s">
        <v>3</v>
      </c>
      <c r="F4" t="s">
        <v>6</v>
      </c>
      <c r="G4" t="s">
        <v>3</v>
      </c>
      <c r="H4" t="s">
        <v>7</v>
      </c>
      <c r="I4" t="s">
        <v>22</v>
      </c>
      <c r="J4" t="s">
        <v>12</v>
      </c>
      <c r="K4" t="s">
        <v>6</v>
      </c>
      <c r="L4" t="s">
        <v>22</v>
      </c>
      <c r="M4" t="s">
        <v>3</v>
      </c>
      <c r="N4" t="s">
        <v>3</v>
      </c>
      <c r="O4" t="s">
        <v>4</v>
      </c>
      <c r="P4" t="s">
        <v>3</v>
      </c>
    </row>
    <row r="5" spans="1:16" x14ac:dyDescent="0.25">
      <c r="A5" t="s">
        <v>4</v>
      </c>
      <c r="B5" t="s">
        <v>14</v>
      </c>
      <c r="C5" t="s">
        <v>4</v>
      </c>
      <c r="D5" t="s">
        <v>7</v>
      </c>
      <c r="E5" t="s">
        <v>4</v>
      </c>
      <c r="F5" t="s">
        <v>7</v>
      </c>
      <c r="G5" t="s">
        <v>4</v>
      </c>
      <c r="H5" t="s">
        <v>8</v>
      </c>
      <c r="I5" t="s">
        <v>25</v>
      </c>
      <c r="J5" t="s">
        <v>13</v>
      </c>
      <c r="K5" t="s">
        <v>7</v>
      </c>
      <c r="L5" t="s">
        <v>25</v>
      </c>
      <c r="M5" t="s">
        <v>4</v>
      </c>
      <c r="N5" t="s">
        <v>4</v>
      </c>
      <c r="O5" t="s">
        <v>5</v>
      </c>
      <c r="P5" t="s">
        <v>4</v>
      </c>
    </row>
    <row r="6" spans="1:16" x14ac:dyDescent="0.25">
      <c r="A6" t="s">
        <v>5</v>
      </c>
      <c r="B6" t="s">
        <v>15</v>
      </c>
      <c r="C6" t="s">
        <v>5</v>
      </c>
      <c r="D6" t="s">
        <v>8</v>
      </c>
      <c r="E6" t="s">
        <v>5</v>
      </c>
      <c r="F6" t="s">
        <v>8</v>
      </c>
      <c r="G6" t="s">
        <v>5</v>
      </c>
      <c r="H6" t="s">
        <v>9</v>
      </c>
      <c r="I6" t="s">
        <v>10</v>
      </c>
      <c r="J6" t="s">
        <v>14</v>
      </c>
      <c r="K6" t="s">
        <v>8</v>
      </c>
      <c r="L6" t="s">
        <v>10</v>
      </c>
      <c r="M6" t="s">
        <v>5</v>
      </c>
      <c r="N6" t="s">
        <v>5</v>
      </c>
      <c r="O6" t="s">
        <v>12</v>
      </c>
      <c r="P6" t="s">
        <v>5</v>
      </c>
    </row>
    <row r="7" spans="1:16" x14ac:dyDescent="0.25">
      <c r="A7" t="s">
        <v>12</v>
      </c>
      <c r="B7" t="s">
        <v>9</v>
      </c>
      <c r="C7" t="s">
        <v>12</v>
      </c>
      <c r="D7" t="s">
        <v>9</v>
      </c>
      <c r="E7" t="s">
        <v>12</v>
      </c>
      <c r="F7" t="s">
        <v>9</v>
      </c>
      <c r="G7" t="s">
        <v>12</v>
      </c>
      <c r="H7" t="s">
        <v>10</v>
      </c>
      <c r="J7" t="s">
        <v>15</v>
      </c>
      <c r="K7" t="s">
        <v>9</v>
      </c>
      <c r="M7" t="s">
        <v>12</v>
      </c>
      <c r="N7" t="s">
        <v>6</v>
      </c>
      <c r="O7" t="s">
        <v>6</v>
      </c>
      <c r="P7" t="s">
        <v>12</v>
      </c>
    </row>
    <row r="8" spans="1:16" x14ac:dyDescent="0.25">
      <c r="A8" t="s">
        <v>6</v>
      </c>
      <c r="C8" t="s">
        <v>13</v>
      </c>
      <c r="D8" t="s">
        <v>10</v>
      </c>
      <c r="E8" t="s">
        <v>13</v>
      </c>
      <c r="F8" t="s">
        <v>10</v>
      </c>
      <c r="G8" t="s">
        <v>13</v>
      </c>
      <c r="H8" t="s">
        <v>17</v>
      </c>
      <c r="J8" t="s">
        <v>11</v>
      </c>
      <c r="K8" t="s">
        <v>10</v>
      </c>
      <c r="M8" t="s">
        <v>6</v>
      </c>
      <c r="N8" t="s">
        <v>12</v>
      </c>
      <c r="O8" t="s">
        <v>7</v>
      </c>
      <c r="P8" t="s">
        <v>6</v>
      </c>
    </row>
    <row r="9" spans="1:16" x14ac:dyDescent="0.25">
      <c r="A9" t="s">
        <v>7</v>
      </c>
      <c r="D9" t="s">
        <v>14</v>
      </c>
      <c r="E9" t="s">
        <v>10</v>
      </c>
      <c r="F9" t="s">
        <v>14</v>
      </c>
      <c r="G9" t="s">
        <v>11</v>
      </c>
      <c r="J9" t="s">
        <v>17</v>
      </c>
      <c r="K9" t="s">
        <v>14</v>
      </c>
      <c r="M9" t="s">
        <v>7</v>
      </c>
      <c r="N9" t="s">
        <v>76</v>
      </c>
      <c r="O9" t="s">
        <v>8</v>
      </c>
      <c r="P9" t="s">
        <v>10</v>
      </c>
    </row>
    <row r="10" spans="1:16" x14ac:dyDescent="0.25">
      <c r="A10" t="s">
        <v>8</v>
      </c>
      <c r="D10" t="s">
        <v>15</v>
      </c>
      <c r="E10" t="s">
        <v>11</v>
      </c>
      <c r="F10" t="s">
        <v>15</v>
      </c>
      <c r="J10" t="s">
        <v>20</v>
      </c>
      <c r="K10" t="s">
        <v>15</v>
      </c>
      <c r="M10" t="s">
        <v>8</v>
      </c>
      <c r="N10" t="s">
        <v>14</v>
      </c>
      <c r="O10" t="s">
        <v>10</v>
      </c>
      <c r="P10" t="s">
        <v>11</v>
      </c>
    </row>
    <row r="11" spans="1:16" x14ac:dyDescent="0.25">
      <c r="A11" t="s">
        <v>10</v>
      </c>
      <c r="D11" t="s">
        <v>16</v>
      </c>
      <c r="F11" t="s">
        <v>16</v>
      </c>
      <c r="K11" t="s">
        <v>16</v>
      </c>
      <c r="M11" t="s">
        <v>16</v>
      </c>
      <c r="N11" t="s">
        <v>15</v>
      </c>
      <c r="O11" t="s">
        <v>16</v>
      </c>
    </row>
    <row r="12" spans="1:16" x14ac:dyDescent="0.25">
      <c r="A12" t="s">
        <v>16</v>
      </c>
      <c r="D12" t="s">
        <v>11</v>
      </c>
      <c r="F12" t="s">
        <v>11</v>
      </c>
      <c r="K12" t="s">
        <v>11</v>
      </c>
      <c r="M12" t="s">
        <v>11</v>
      </c>
      <c r="N12" t="s">
        <v>16</v>
      </c>
      <c r="O12" t="s">
        <v>11</v>
      </c>
    </row>
    <row r="13" spans="1:16" x14ac:dyDescent="0.25">
      <c r="A13" t="s">
        <v>11</v>
      </c>
      <c r="D13" t="s">
        <v>17</v>
      </c>
      <c r="F13" t="s">
        <v>17</v>
      </c>
      <c r="K13" t="s">
        <v>17</v>
      </c>
      <c r="M13" t="s">
        <v>17</v>
      </c>
      <c r="N13" t="s">
        <v>11</v>
      </c>
      <c r="O13" t="s">
        <v>17</v>
      </c>
    </row>
    <row r="14" spans="1:16" x14ac:dyDescent="0.25">
      <c r="A14" t="s">
        <v>17</v>
      </c>
      <c r="N14" t="s">
        <v>17</v>
      </c>
    </row>
    <row r="15" spans="1:16" x14ac:dyDescent="0.25">
      <c r="N15" t="s">
        <v>7</v>
      </c>
    </row>
    <row r="16" spans="1:16" x14ac:dyDescent="0.25">
      <c r="N16" t="s">
        <v>77</v>
      </c>
    </row>
    <row r="17" spans="14:14" x14ac:dyDescent="0.25">
      <c r="N17" t="s">
        <v>10</v>
      </c>
    </row>
  </sheetData>
  <mergeCells count="8">
    <mergeCell ref="M1:N1"/>
    <mergeCell ref="O1:P1"/>
    <mergeCell ref="A1:B1"/>
    <mergeCell ref="C1:D1"/>
    <mergeCell ref="E1:F1"/>
    <mergeCell ref="G1:H1"/>
    <mergeCell ref="I1:J1"/>
    <mergeCell ref="K1:L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3B2F79-D86A-4FAF-8D33-B93E10BF3391}">
  <dimension ref="A1:B125"/>
  <sheetViews>
    <sheetView workbookViewId="0">
      <selection activeCell="E120" sqref="E120"/>
    </sheetView>
  </sheetViews>
  <sheetFormatPr defaultRowHeight="15" x14ac:dyDescent="0.25"/>
  <cols>
    <col min="1" max="1" width="23.42578125" customWidth="1"/>
    <col min="2" max="2" width="21.7109375" customWidth="1"/>
  </cols>
  <sheetData>
    <row r="1" spans="1:2" x14ac:dyDescent="0.25">
      <c r="A1" t="s">
        <v>82</v>
      </c>
      <c r="B1" t="s">
        <v>81</v>
      </c>
    </row>
    <row r="2" spans="1:2" x14ac:dyDescent="0.25">
      <c r="A2" t="s">
        <v>32</v>
      </c>
      <c r="B2" t="s">
        <v>3</v>
      </c>
    </row>
    <row r="3" spans="1:2" x14ac:dyDescent="0.25">
      <c r="A3" t="s">
        <v>32</v>
      </c>
      <c r="B3" t="s">
        <v>4</v>
      </c>
    </row>
    <row r="4" spans="1:2" x14ac:dyDescent="0.25">
      <c r="A4" t="s">
        <v>32</v>
      </c>
      <c r="B4" t="s">
        <v>5</v>
      </c>
    </row>
    <row r="5" spans="1:2" x14ac:dyDescent="0.25">
      <c r="A5" t="s">
        <v>32</v>
      </c>
      <c r="B5" t="s">
        <v>12</v>
      </c>
    </row>
    <row r="6" spans="1:2" x14ac:dyDescent="0.25">
      <c r="A6" t="s">
        <v>32</v>
      </c>
      <c r="B6" t="s">
        <v>13</v>
      </c>
    </row>
    <row r="7" spans="1:2" x14ac:dyDescent="0.25">
      <c r="A7" t="s">
        <v>34</v>
      </c>
      <c r="B7" t="s">
        <v>3</v>
      </c>
    </row>
    <row r="8" spans="1:2" x14ac:dyDescent="0.25">
      <c r="A8" t="s">
        <v>34</v>
      </c>
      <c r="B8" t="s">
        <v>4</v>
      </c>
    </row>
    <row r="9" spans="1:2" x14ac:dyDescent="0.25">
      <c r="A9" t="s">
        <v>34</v>
      </c>
      <c r="B9" t="s">
        <v>5</v>
      </c>
    </row>
    <row r="10" spans="1:2" x14ac:dyDescent="0.25">
      <c r="A10" t="s">
        <v>34</v>
      </c>
      <c r="B10" t="s">
        <v>12</v>
      </c>
    </row>
    <row r="11" spans="1:2" x14ac:dyDescent="0.25">
      <c r="A11" t="s">
        <v>34</v>
      </c>
      <c r="B11" t="s">
        <v>13</v>
      </c>
    </row>
    <row r="12" spans="1:2" x14ac:dyDescent="0.25">
      <c r="A12" t="s">
        <v>34</v>
      </c>
      <c r="B12" t="s">
        <v>11</v>
      </c>
    </row>
    <row r="13" spans="1:2" x14ac:dyDescent="0.25">
      <c r="A13" t="s">
        <v>30</v>
      </c>
      <c r="B13" t="s">
        <v>3</v>
      </c>
    </row>
    <row r="14" spans="1:2" x14ac:dyDescent="0.25">
      <c r="A14" t="s">
        <v>30</v>
      </c>
      <c r="B14" t="s">
        <v>4</v>
      </c>
    </row>
    <row r="15" spans="1:2" x14ac:dyDescent="0.25">
      <c r="A15" t="s">
        <v>30</v>
      </c>
      <c r="B15" t="s">
        <v>5</v>
      </c>
    </row>
    <row r="16" spans="1:2" x14ac:dyDescent="0.25">
      <c r="A16" t="s">
        <v>30</v>
      </c>
      <c r="B16" t="s">
        <v>12</v>
      </c>
    </row>
    <row r="17" spans="1:2" x14ac:dyDescent="0.25">
      <c r="A17" t="s">
        <v>30</v>
      </c>
      <c r="B17" t="s">
        <v>13</v>
      </c>
    </row>
    <row r="18" spans="1:2" x14ac:dyDescent="0.25">
      <c r="A18" t="s">
        <v>30</v>
      </c>
      <c r="B18" t="s">
        <v>10</v>
      </c>
    </row>
    <row r="19" spans="1:2" x14ac:dyDescent="0.25">
      <c r="A19" t="s">
        <v>30</v>
      </c>
      <c r="B19" t="s">
        <v>11</v>
      </c>
    </row>
    <row r="20" spans="1:2" x14ac:dyDescent="0.25">
      <c r="A20" t="s">
        <v>31</v>
      </c>
      <c r="B20" t="s">
        <v>6</v>
      </c>
    </row>
    <row r="21" spans="1:2" x14ac:dyDescent="0.25">
      <c r="A21" t="s">
        <v>31</v>
      </c>
      <c r="B21" t="s">
        <v>7</v>
      </c>
    </row>
    <row r="22" spans="1:2" x14ac:dyDescent="0.25">
      <c r="A22" t="s">
        <v>31</v>
      </c>
      <c r="B22" t="s">
        <v>8</v>
      </c>
    </row>
    <row r="23" spans="1:2" x14ac:dyDescent="0.25">
      <c r="A23" t="s">
        <v>31</v>
      </c>
      <c r="B23" t="s">
        <v>9</v>
      </c>
    </row>
    <row r="24" spans="1:2" x14ac:dyDescent="0.25">
      <c r="A24" t="s">
        <v>31</v>
      </c>
      <c r="B24" t="s">
        <v>10</v>
      </c>
    </row>
    <row r="25" spans="1:2" x14ac:dyDescent="0.25">
      <c r="A25" t="s">
        <v>31</v>
      </c>
      <c r="B25" t="s">
        <v>14</v>
      </c>
    </row>
    <row r="26" spans="1:2" x14ac:dyDescent="0.25">
      <c r="A26" t="s">
        <v>31</v>
      </c>
      <c r="B26" t="s">
        <v>15</v>
      </c>
    </row>
    <row r="27" spans="1:2" x14ac:dyDescent="0.25">
      <c r="A27" t="s">
        <v>31</v>
      </c>
      <c r="B27" t="s">
        <v>16</v>
      </c>
    </row>
    <row r="28" spans="1:2" x14ac:dyDescent="0.25">
      <c r="A28" t="s">
        <v>31</v>
      </c>
      <c r="B28" t="s">
        <v>11</v>
      </c>
    </row>
    <row r="29" spans="1:2" x14ac:dyDescent="0.25">
      <c r="A29" t="s">
        <v>31</v>
      </c>
      <c r="B29" t="s">
        <v>17</v>
      </c>
    </row>
    <row r="30" spans="1:2" x14ac:dyDescent="0.25">
      <c r="A30" t="s">
        <v>36</v>
      </c>
      <c r="B30" t="s">
        <v>6</v>
      </c>
    </row>
    <row r="31" spans="1:2" x14ac:dyDescent="0.25">
      <c r="A31" t="s">
        <v>36</v>
      </c>
      <c r="B31" t="s">
        <v>7</v>
      </c>
    </row>
    <row r="32" spans="1:2" x14ac:dyDescent="0.25">
      <c r="A32" t="s">
        <v>36</v>
      </c>
      <c r="B32" t="s">
        <v>8</v>
      </c>
    </row>
    <row r="33" spans="1:2" x14ac:dyDescent="0.25">
      <c r="A33" t="s">
        <v>36</v>
      </c>
      <c r="B33" t="s">
        <v>9</v>
      </c>
    </row>
    <row r="34" spans="1:2" x14ac:dyDescent="0.25">
      <c r="A34" t="s">
        <v>36</v>
      </c>
      <c r="B34" t="s">
        <v>10</v>
      </c>
    </row>
    <row r="35" spans="1:2" x14ac:dyDescent="0.25">
      <c r="A35" t="s">
        <v>36</v>
      </c>
      <c r="B35" t="s">
        <v>14</v>
      </c>
    </row>
    <row r="36" spans="1:2" x14ac:dyDescent="0.25">
      <c r="A36" t="s">
        <v>36</v>
      </c>
      <c r="B36" t="s">
        <v>15</v>
      </c>
    </row>
    <row r="37" spans="1:2" x14ac:dyDescent="0.25">
      <c r="A37" t="s">
        <v>36</v>
      </c>
      <c r="B37" t="s">
        <v>16</v>
      </c>
    </row>
    <row r="38" spans="1:2" x14ac:dyDescent="0.25">
      <c r="A38" t="s">
        <v>36</v>
      </c>
      <c r="B38" t="s">
        <v>11</v>
      </c>
    </row>
    <row r="39" spans="1:2" x14ac:dyDescent="0.25">
      <c r="A39" t="s">
        <v>36</v>
      </c>
      <c r="B39" t="s">
        <v>17</v>
      </c>
    </row>
    <row r="40" spans="1:2" x14ac:dyDescent="0.25">
      <c r="A40" t="s">
        <v>33</v>
      </c>
      <c r="B40" t="s">
        <v>6</v>
      </c>
    </row>
    <row r="41" spans="1:2" x14ac:dyDescent="0.25">
      <c r="A41" t="s">
        <v>33</v>
      </c>
      <c r="B41" t="s">
        <v>7</v>
      </c>
    </row>
    <row r="42" spans="1:2" x14ac:dyDescent="0.25">
      <c r="A42" t="s">
        <v>33</v>
      </c>
      <c r="B42" t="s">
        <v>8</v>
      </c>
    </row>
    <row r="43" spans="1:2" x14ac:dyDescent="0.25">
      <c r="A43" t="s">
        <v>33</v>
      </c>
      <c r="B43" t="s">
        <v>9</v>
      </c>
    </row>
    <row r="44" spans="1:2" x14ac:dyDescent="0.25">
      <c r="A44" t="s">
        <v>33</v>
      </c>
      <c r="B44" t="s">
        <v>10</v>
      </c>
    </row>
    <row r="45" spans="1:2" x14ac:dyDescent="0.25">
      <c r="A45" t="s">
        <v>33</v>
      </c>
      <c r="B45" t="s">
        <v>14</v>
      </c>
    </row>
    <row r="46" spans="1:2" x14ac:dyDescent="0.25">
      <c r="A46" t="s">
        <v>33</v>
      </c>
      <c r="B46" t="s">
        <v>15</v>
      </c>
    </row>
    <row r="47" spans="1:2" x14ac:dyDescent="0.25">
      <c r="A47" t="s">
        <v>33</v>
      </c>
      <c r="B47" t="s">
        <v>16</v>
      </c>
    </row>
    <row r="48" spans="1:2" x14ac:dyDescent="0.25">
      <c r="A48" t="s">
        <v>33</v>
      </c>
      <c r="B48" t="s">
        <v>11</v>
      </c>
    </row>
    <row r="49" spans="1:2" x14ac:dyDescent="0.25">
      <c r="A49" t="s">
        <v>33</v>
      </c>
      <c r="B49" t="s">
        <v>17</v>
      </c>
    </row>
    <row r="50" spans="1:2" x14ac:dyDescent="0.25">
      <c r="A50" t="s">
        <v>21</v>
      </c>
      <c r="B50" t="s">
        <v>22</v>
      </c>
    </row>
    <row r="51" spans="1:2" x14ac:dyDescent="0.25">
      <c r="A51" t="s">
        <v>21</v>
      </c>
      <c r="B51" t="s">
        <v>25</v>
      </c>
    </row>
    <row r="52" spans="1:2" x14ac:dyDescent="0.25">
      <c r="A52" t="s">
        <v>21</v>
      </c>
      <c r="B52" t="s">
        <v>10</v>
      </c>
    </row>
    <row r="53" spans="1:2" x14ac:dyDescent="0.25">
      <c r="A53" t="s">
        <v>21</v>
      </c>
      <c r="B53" t="s">
        <v>23</v>
      </c>
    </row>
    <row r="54" spans="1:2" x14ac:dyDescent="0.25">
      <c r="A54" t="s">
        <v>37</v>
      </c>
      <c r="B54" t="s">
        <v>22</v>
      </c>
    </row>
    <row r="55" spans="1:2" x14ac:dyDescent="0.25">
      <c r="A55" t="s">
        <v>37</v>
      </c>
      <c r="B55" t="s">
        <v>25</v>
      </c>
    </row>
    <row r="56" spans="1:2" x14ac:dyDescent="0.25">
      <c r="A56" t="s">
        <v>37</v>
      </c>
      <c r="B56" t="s">
        <v>10</v>
      </c>
    </row>
    <row r="57" spans="1:2" x14ac:dyDescent="0.25">
      <c r="A57" t="s">
        <v>37</v>
      </c>
      <c r="B57" t="s">
        <v>23</v>
      </c>
    </row>
    <row r="58" spans="1:2" x14ac:dyDescent="0.25">
      <c r="A58" t="s">
        <v>35</v>
      </c>
      <c r="B58" t="s">
        <v>7</v>
      </c>
    </row>
    <row r="59" spans="1:2" x14ac:dyDescent="0.25">
      <c r="A59" t="s">
        <v>35</v>
      </c>
      <c r="B59" t="s">
        <v>8</v>
      </c>
    </row>
    <row r="60" spans="1:2" x14ac:dyDescent="0.25">
      <c r="A60" t="s">
        <v>35</v>
      </c>
      <c r="B60" t="s">
        <v>9</v>
      </c>
    </row>
    <row r="61" spans="1:2" x14ac:dyDescent="0.25">
      <c r="A61" t="s">
        <v>35</v>
      </c>
      <c r="B61" t="s">
        <v>10</v>
      </c>
    </row>
    <row r="62" spans="1:2" x14ac:dyDescent="0.25">
      <c r="A62" t="s">
        <v>35</v>
      </c>
      <c r="B62" t="s">
        <v>17</v>
      </c>
    </row>
    <row r="63" spans="1:2" x14ac:dyDescent="0.25">
      <c r="A63" t="s">
        <v>83</v>
      </c>
      <c r="B63" t="s">
        <v>12</v>
      </c>
    </row>
    <row r="64" spans="1:2" x14ac:dyDescent="0.25">
      <c r="A64" t="s">
        <v>83</v>
      </c>
      <c r="B64" t="s">
        <v>13</v>
      </c>
    </row>
    <row r="65" spans="1:2" x14ac:dyDescent="0.25">
      <c r="A65" t="s">
        <v>83</v>
      </c>
      <c r="B65" t="s">
        <v>14</v>
      </c>
    </row>
    <row r="66" spans="1:2" x14ac:dyDescent="0.25">
      <c r="A66" t="s">
        <v>83</v>
      </c>
      <c r="B66" t="s">
        <v>15</v>
      </c>
    </row>
    <row r="67" spans="1:2" x14ac:dyDescent="0.25">
      <c r="A67" t="s">
        <v>83</v>
      </c>
      <c r="B67" t="s">
        <v>11</v>
      </c>
    </row>
    <row r="68" spans="1:2" x14ac:dyDescent="0.25">
      <c r="A68" t="s">
        <v>83</v>
      </c>
      <c r="B68" t="s">
        <v>17</v>
      </c>
    </row>
    <row r="69" spans="1:2" x14ac:dyDescent="0.25">
      <c r="A69" t="s">
        <v>83</v>
      </c>
      <c r="B69" t="s">
        <v>20</v>
      </c>
    </row>
    <row r="70" spans="1:2" x14ac:dyDescent="0.25">
      <c r="A70" t="s">
        <v>2</v>
      </c>
      <c r="B70" t="s">
        <v>13</v>
      </c>
    </row>
    <row r="71" spans="1:2" x14ac:dyDescent="0.25">
      <c r="A71" t="s">
        <v>2</v>
      </c>
      <c r="B71" t="s">
        <v>14</v>
      </c>
    </row>
    <row r="72" spans="1:2" x14ac:dyDescent="0.25">
      <c r="A72" t="s">
        <v>2</v>
      </c>
      <c r="B72" t="s">
        <v>15</v>
      </c>
    </row>
    <row r="73" spans="1:2" x14ac:dyDescent="0.25">
      <c r="A73" t="s">
        <v>2</v>
      </c>
      <c r="B73" t="s">
        <v>9</v>
      </c>
    </row>
    <row r="74" spans="1:2" x14ac:dyDescent="0.25">
      <c r="A74" t="s">
        <v>19</v>
      </c>
      <c r="B74" t="s">
        <v>3</v>
      </c>
    </row>
    <row r="75" spans="1:2" x14ac:dyDescent="0.25">
      <c r="A75" t="s">
        <v>19</v>
      </c>
      <c r="B75" t="s">
        <v>4</v>
      </c>
    </row>
    <row r="76" spans="1:2" x14ac:dyDescent="0.25">
      <c r="A76" t="s">
        <v>19</v>
      </c>
      <c r="B76" t="s">
        <v>5</v>
      </c>
    </row>
    <row r="77" spans="1:2" x14ac:dyDescent="0.25">
      <c r="A77" t="s">
        <v>19</v>
      </c>
      <c r="B77" t="s">
        <v>12</v>
      </c>
    </row>
    <row r="78" spans="1:2" x14ac:dyDescent="0.25">
      <c r="A78" t="s">
        <v>19</v>
      </c>
      <c r="B78" t="s">
        <v>6</v>
      </c>
    </row>
    <row r="79" spans="1:2" x14ac:dyDescent="0.25">
      <c r="A79" t="s">
        <v>19</v>
      </c>
      <c r="B79" t="s">
        <v>7</v>
      </c>
    </row>
    <row r="80" spans="1:2" x14ac:dyDescent="0.25">
      <c r="A80" t="s">
        <v>19</v>
      </c>
      <c r="B80" t="s">
        <v>8</v>
      </c>
    </row>
    <row r="81" spans="1:2" x14ac:dyDescent="0.25">
      <c r="A81" t="s">
        <v>19</v>
      </c>
      <c r="B81" t="s">
        <v>10</v>
      </c>
    </row>
    <row r="82" spans="1:2" x14ac:dyDescent="0.25">
      <c r="A82" t="s">
        <v>19</v>
      </c>
      <c r="B82" t="s">
        <v>16</v>
      </c>
    </row>
    <row r="83" spans="1:2" x14ac:dyDescent="0.25">
      <c r="A83" t="s">
        <v>19</v>
      </c>
      <c r="B83" t="s">
        <v>11</v>
      </c>
    </row>
    <row r="84" spans="1:2" x14ac:dyDescent="0.25">
      <c r="A84" t="s">
        <v>19</v>
      </c>
      <c r="B84" t="s">
        <v>17</v>
      </c>
    </row>
    <row r="85" spans="1:2" x14ac:dyDescent="0.25">
      <c r="A85" t="s">
        <v>53</v>
      </c>
      <c r="B85" t="s">
        <v>3</v>
      </c>
    </row>
    <row r="86" spans="1:2" x14ac:dyDescent="0.25">
      <c r="A86" t="s">
        <v>53</v>
      </c>
      <c r="B86" t="s">
        <v>4</v>
      </c>
    </row>
    <row r="87" spans="1:2" x14ac:dyDescent="0.25">
      <c r="A87" t="s">
        <v>53</v>
      </c>
      <c r="B87" t="s">
        <v>5</v>
      </c>
    </row>
    <row r="88" spans="1:2" x14ac:dyDescent="0.25">
      <c r="A88" t="s">
        <v>53</v>
      </c>
      <c r="B88" t="s">
        <v>12</v>
      </c>
    </row>
    <row r="89" spans="1:2" x14ac:dyDescent="0.25">
      <c r="A89" t="s">
        <v>53</v>
      </c>
      <c r="B89" t="s">
        <v>6</v>
      </c>
    </row>
    <row r="90" spans="1:2" x14ac:dyDescent="0.25">
      <c r="A90" t="s">
        <v>53</v>
      </c>
      <c r="B90" t="s">
        <v>7</v>
      </c>
    </row>
    <row r="91" spans="1:2" x14ac:dyDescent="0.25">
      <c r="A91" t="s">
        <v>53</v>
      </c>
      <c r="B91" t="s">
        <v>8</v>
      </c>
    </row>
    <row r="92" spans="1:2" x14ac:dyDescent="0.25">
      <c r="A92" t="s">
        <v>53</v>
      </c>
      <c r="B92" t="s">
        <v>16</v>
      </c>
    </row>
    <row r="93" spans="1:2" x14ac:dyDescent="0.25">
      <c r="A93" t="s">
        <v>53</v>
      </c>
      <c r="B93" t="s">
        <v>11</v>
      </c>
    </row>
    <row r="94" spans="1:2" x14ac:dyDescent="0.25">
      <c r="A94" t="s">
        <v>53</v>
      </c>
      <c r="B94" t="s">
        <v>17</v>
      </c>
    </row>
    <row r="95" spans="1:2" x14ac:dyDescent="0.25">
      <c r="A95" t="s">
        <v>54</v>
      </c>
      <c r="B95" t="s">
        <v>3</v>
      </c>
    </row>
    <row r="96" spans="1:2" x14ac:dyDescent="0.25">
      <c r="A96" t="s">
        <v>54</v>
      </c>
      <c r="B96" t="s">
        <v>4</v>
      </c>
    </row>
    <row r="97" spans="1:2" x14ac:dyDescent="0.25">
      <c r="A97" t="s">
        <v>54</v>
      </c>
      <c r="B97" t="s">
        <v>5</v>
      </c>
    </row>
    <row r="98" spans="1:2" x14ac:dyDescent="0.25">
      <c r="A98" t="s">
        <v>54</v>
      </c>
      <c r="B98" t="s">
        <v>6</v>
      </c>
    </row>
    <row r="99" spans="1:2" x14ac:dyDescent="0.25">
      <c r="A99" t="s">
        <v>54</v>
      </c>
      <c r="B99" t="s">
        <v>12</v>
      </c>
    </row>
    <row r="100" spans="1:2" x14ac:dyDescent="0.25">
      <c r="A100" t="s">
        <v>54</v>
      </c>
      <c r="B100" t="s">
        <v>76</v>
      </c>
    </row>
    <row r="101" spans="1:2" x14ac:dyDescent="0.25">
      <c r="A101" t="s">
        <v>54</v>
      </c>
      <c r="B101" t="s">
        <v>14</v>
      </c>
    </row>
    <row r="102" spans="1:2" x14ac:dyDescent="0.25">
      <c r="A102" t="s">
        <v>54</v>
      </c>
      <c r="B102" t="s">
        <v>15</v>
      </c>
    </row>
    <row r="103" spans="1:2" x14ac:dyDescent="0.25">
      <c r="A103" t="s">
        <v>54</v>
      </c>
      <c r="B103" t="s">
        <v>16</v>
      </c>
    </row>
    <row r="104" spans="1:2" x14ac:dyDescent="0.25">
      <c r="A104" t="s">
        <v>54</v>
      </c>
      <c r="B104" t="s">
        <v>11</v>
      </c>
    </row>
    <row r="105" spans="1:2" x14ac:dyDescent="0.25">
      <c r="A105" t="s">
        <v>54</v>
      </c>
      <c r="B105" t="s">
        <v>17</v>
      </c>
    </row>
    <row r="106" spans="1:2" x14ac:dyDescent="0.25">
      <c r="A106" t="s">
        <v>54</v>
      </c>
      <c r="B106" t="s">
        <v>7</v>
      </c>
    </row>
    <row r="107" spans="1:2" x14ac:dyDescent="0.25">
      <c r="A107" t="s">
        <v>54</v>
      </c>
      <c r="B107" t="s">
        <v>77</v>
      </c>
    </row>
    <row r="108" spans="1:2" x14ac:dyDescent="0.25">
      <c r="A108" t="s">
        <v>54</v>
      </c>
      <c r="B108" t="s">
        <v>10</v>
      </c>
    </row>
    <row r="109" spans="1:2" x14ac:dyDescent="0.25">
      <c r="A109" t="s">
        <v>63</v>
      </c>
      <c r="B109" t="s">
        <v>3</v>
      </c>
    </row>
    <row r="110" spans="1:2" x14ac:dyDescent="0.25">
      <c r="A110" t="s">
        <v>63</v>
      </c>
      <c r="B110" t="s">
        <v>4</v>
      </c>
    </row>
    <row r="111" spans="1:2" x14ac:dyDescent="0.25">
      <c r="A111" t="s">
        <v>63</v>
      </c>
      <c r="B111" t="s">
        <v>5</v>
      </c>
    </row>
    <row r="112" spans="1:2" x14ac:dyDescent="0.25">
      <c r="A112" t="s">
        <v>63</v>
      </c>
      <c r="B112" t="s">
        <v>12</v>
      </c>
    </row>
    <row r="113" spans="1:2" x14ac:dyDescent="0.25">
      <c r="A113" t="s">
        <v>63</v>
      </c>
      <c r="B113" t="s">
        <v>6</v>
      </c>
    </row>
    <row r="114" spans="1:2" x14ac:dyDescent="0.25">
      <c r="A114" t="s">
        <v>63</v>
      </c>
      <c r="B114" t="s">
        <v>10</v>
      </c>
    </row>
    <row r="115" spans="1:2" x14ac:dyDescent="0.25">
      <c r="A115" t="s">
        <v>63</v>
      </c>
      <c r="B115" t="s">
        <v>11</v>
      </c>
    </row>
    <row r="116" spans="1:2" x14ac:dyDescent="0.25">
      <c r="A116" t="s">
        <v>18</v>
      </c>
      <c r="B116" t="s">
        <v>4</v>
      </c>
    </row>
    <row r="117" spans="1:2" x14ac:dyDescent="0.25">
      <c r="A117" t="s">
        <v>18</v>
      </c>
      <c r="B117" t="s">
        <v>5</v>
      </c>
    </row>
    <row r="118" spans="1:2" x14ac:dyDescent="0.25">
      <c r="A118" t="s">
        <v>18</v>
      </c>
      <c r="B118" t="s">
        <v>12</v>
      </c>
    </row>
    <row r="119" spans="1:2" x14ac:dyDescent="0.25">
      <c r="A119" t="s">
        <v>18</v>
      </c>
      <c r="B119" t="s">
        <v>6</v>
      </c>
    </row>
    <row r="120" spans="1:2" x14ac:dyDescent="0.25">
      <c r="A120" t="s">
        <v>18</v>
      </c>
      <c r="B120" t="s">
        <v>7</v>
      </c>
    </row>
    <row r="121" spans="1:2" x14ac:dyDescent="0.25">
      <c r="A121" t="s">
        <v>18</v>
      </c>
      <c r="B121" t="s">
        <v>8</v>
      </c>
    </row>
    <row r="122" spans="1:2" x14ac:dyDescent="0.25">
      <c r="A122" t="s">
        <v>18</v>
      </c>
      <c r="B122" t="s">
        <v>10</v>
      </c>
    </row>
    <row r="123" spans="1:2" x14ac:dyDescent="0.25">
      <c r="A123" t="s">
        <v>18</v>
      </c>
      <c r="B123" t="s">
        <v>16</v>
      </c>
    </row>
    <row r="124" spans="1:2" x14ac:dyDescent="0.25">
      <c r="A124" t="s">
        <v>18</v>
      </c>
      <c r="B124" t="s">
        <v>11</v>
      </c>
    </row>
    <row r="125" spans="1:2" x14ac:dyDescent="0.25">
      <c r="A125" t="s">
        <v>18</v>
      </c>
      <c r="B125" t="s">
        <v>17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C953A0-514E-4A19-9241-823065A972F5}">
  <dimension ref="A1:R22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A2" sqref="A2:A20"/>
    </sheetView>
  </sheetViews>
  <sheetFormatPr defaultRowHeight="15" x14ac:dyDescent="0.25"/>
  <cols>
    <col min="1" max="1" width="15.85546875" customWidth="1"/>
    <col min="2" max="17" width="10.85546875" customWidth="1"/>
  </cols>
  <sheetData>
    <row r="1" spans="1:18" x14ac:dyDescent="0.25">
      <c r="A1" t="s">
        <v>81</v>
      </c>
      <c r="B1" t="s">
        <v>32</v>
      </c>
      <c r="C1" t="s">
        <v>34</v>
      </c>
      <c r="D1" t="s">
        <v>30</v>
      </c>
      <c r="E1" t="s">
        <v>31</v>
      </c>
      <c r="F1" t="s">
        <v>36</v>
      </c>
      <c r="G1" t="s">
        <v>33</v>
      </c>
      <c r="H1" t="s">
        <v>21</v>
      </c>
      <c r="I1" t="s">
        <v>37</v>
      </c>
      <c r="J1" t="s">
        <v>35</v>
      </c>
      <c r="K1" t="s">
        <v>1</v>
      </c>
      <c r="L1" t="s">
        <v>2</v>
      </c>
      <c r="M1" t="s">
        <v>19</v>
      </c>
      <c r="N1" t="s">
        <v>53</v>
      </c>
      <c r="O1" t="s">
        <v>54</v>
      </c>
      <c r="P1" t="s">
        <v>70</v>
      </c>
      <c r="Q1" t="s">
        <v>18</v>
      </c>
      <c r="R1" t="s">
        <v>87</v>
      </c>
    </row>
    <row r="2" spans="1:18" x14ac:dyDescent="0.25">
      <c r="A2" t="s">
        <v>3</v>
      </c>
      <c r="B2">
        <v>1</v>
      </c>
      <c r="C2">
        <v>1</v>
      </c>
      <c r="D2">
        <v>1</v>
      </c>
      <c r="E2">
        <v>0</v>
      </c>
      <c r="F2">
        <v>0</v>
      </c>
      <c r="G2">
        <v>0</v>
      </c>
      <c r="H2">
        <v>0</v>
      </c>
      <c r="I2">
        <v>0</v>
      </c>
      <c r="J2">
        <v>0</v>
      </c>
      <c r="K2">
        <v>0</v>
      </c>
      <c r="L2">
        <v>0</v>
      </c>
      <c r="M2">
        <v>1</v>
      </c>
      <c r="N2">
        <v>1</v>
      </c>
      <c r="O2">
        <v>1</v>
      </c>
      <c r="P2">
        <v>1</v>
      </c>
      <c r="Q2">
        <v>0</v>
      </c>
      <c r="R2">
        <f>SUM(B2:Q2)</f>
        <v>7</v>
      </c>
    </row>
    <row r="3" spans="1:18" x14ac:dyDescent="0.25">
      <c r="A3" t="s">
        <v>4</v>
      </c>
      <c r="B3">
        <v>1</v>
      </c>
      <c r="C3">
        <v>1</v>
      </c>
      <c r="D3">
        <v>1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1</v>
      </c>
      <c r="N3">
        <v>1</v>
      </c>
      <c r="O3">
        <v>1</v>
      </c>
      <c r="P3">
        <v>1</v>
      </c>
      <c r="Q3">
        <v>1</v>
      </c>
      <c r="R3">
        <f t="shared" ref="R3:R20" si="0">SUM(B3:Q3)</f>
        <v>8</v>
      </c>
    </row>
    <row r="4" spans="1:18" x14ac:dyDescent="0.25">
      <c r="A4" t="s">
        <v>5</v>
      </c>
      <c r="B4">
        <v>1</v>
      </c>
      <c r="C4">
        <v>1</v>
      </c>
      <c r="D4">
        <v>1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1</v>
      </c>
      <c r="N4">
        <v>1</v>
      </c>
      <c r="O4">
        <v>1</v>
      </c>
      <c r="P4">
        <v>1</v>
      </c>
      <c r="Q4">
        <v>1</v>
      </c>
      <c r="R4">
        <f t="shared" si="0"/>
        <v>8</v>
      </c>
    </row>
    <row r="5" spans="1:18" x14ac:dyDescent="0.25">
      <c r="A5" t="s">
        <v>12</v>
      </c>
      <c r="B5">
        <v>1</v>
      </c>
      <c r="C5">
        <v>1</v>
      </c>
      <c r="D5">
        <v>1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</v>
      </c>
      <c r="L5">
        <v>0</v>
      </c>
      <c r="M5">
        <v>1</v>
      </c>
      <c r="N5">
        <v>1</v>
      </c>
      <c r="O5">
        <v>1</v>
      </c>
      <c r="P5">
        <v>1</v>
      </c>
      <c r="Q5">
        <v>1</v>
      </c>
      <c r="R5">
        <f t="shared" si="0"/>
        <v>9</v>
      </c>
    </row>
    <row r="6" spans="1:18" x14ac:dyDescent="0.25">
      <c r="A6" t="s">
        <v>13</v>
      </c>
      <c r="B6">
        <v>1</v>
      </c>
      <c r="C6">
        <v>1</v>
      </c>
      <c r="D6">
        <v>1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</v>
      </c>
      <c r="L6">
        <v>1</v>
      </c>
      <c r="M6">
        <v>0</v>
      </c>
      <c r="N6">
        <v>0</v>
      </c>
      <c r="O6">
        <v>1</v>
      </c>
      <c r="P6">
        <v>0</v>
      </c>
      <c r="Q6">
        <v>0</v>
      </c>
      <c r="R6">
        <f t="shared" si="0"/>
        <v>6</v>
      </c>
    </row>
    <row r="7" spans="1:18" x14ac:dyDescent="0.25">
      <c r="A7" t="s">
        <v>11</v>
      </c>
      <c r="B7">
        <v>0</v>
      </c>
      <c r="C7">
        <v>1</v>
      </c>
      <c r="D7">
        <v>1</v>
      </c>
      <c r="E7">
        <v>1</v>
      </c>
      <c r="F7">
        <v>1</v>
      </c>
      <c r="G7">
        <v>1</v>
      </c>
      <c r="H7">
        <v>0</v>
      </c>
      <c r="I7">
        <v>0</v>
      </c>
      <c r="J7">
        <v>0</v>
      </c>
      <c r="K7">
        <v>1</v>
      </c>
      <c r="L7">
        <v>0</v>
      </c>
      <c r="M7">
        <v>1</v>
      </c>
      <c r="N7">
        <v>1</v>
      </c>
      <c r="O7">
        <v>1</v>
      </c>
      <c r="P7">
        <v>1</v>
      </c>
      <c r="Q7">
        <v>1</v>
      </c>
      <c r="R7">
        <f t="shared" si="0"/>
        <v>11</v>
      </c>
    </row>
    <row r="8" spans="1:18" x14ac:dyDescent="0.25">
      <c r="A8" t="s">
        <v>10</v>
      </c>
      <c r="B8">
        <v>0</v>
      </c>
      <c r="C8">
        <v>0</v>
      </c>
      <c r="D8">
        <v>1</v>
      </c>
      <c r="E8">
        <v>1</v>
      </c>
      <c r="F8">
        <v>1</v>
      </c>
      <c r="G8">
        <v>1</v>
      </c>
      <c r="H8">
        <v>1</v>
      </c>
      <c r="I8">
        <v>1</v>
      </c>
      <c r="J8">
        <v>1</v>
      </c>
      <c r="K8">
        <v>0</v>
      </c>
      <c r="L8">
        <v>0</v>
      </c>
      <c r="M8">
        <v>1</v>
      </c>
      <c r="N8">
        <v>0</v>
      </c>
      <c r="O8">
        <v>1</v>
      </c>
      <c r="P8">
        <v>1</v>
      </c>
      <c r="Q8">
        <v>1</v>
      </c>
      <c r="R8">
        <f t="shared" si="0"/>
        <v>11</v>
      </c>
    </row>
    <row r="9" spans="1:18" x14ac:dyDescent="0.25">
      <c r="A9" t="s">
        <v>6</v>
      </c>
      <c r="B9">
        <v>0</v>
      </c>
      <c r="C9">
        <v>0</v>
      </c>
      <c r="D9">
        <v>0</v>
      </c>
      <c r="E9">
        <v>1</v>
      </c>
      <c r="F9">
        <v>1</v>
      </c>
      <c r="G9">
        <v>1</v>
      </c>
      <c r="H9">
        <v>0</v>
      </c>
      <c r="I9">
        <v>0</v>
      </c>
      <c r="J9">
        <v>0</v>
      </c>
      <c r="K9">
        <v>0</v>
      </c>
      <c r="L9">
        <v>0</v>
      </c>
      <c r="M9">
        <v>1</v>
      </c>
      <c r="N9">
        <v>1</v>
      </c>
      <c r="O9">
        <v>1</v>
      </c>
      <c r="P9">
        <v>1</v>
      </c>
      <c r="Q9">
        <v>1</v>
      </c>
      <c r="R9">
        <f t="shared" si="0"/>
        <v>8</v>
      </c>
    </row>
    <row r="10" spans="1:18" x14ac:dyDescent="0.25">
      <c r="A10" t="s">
        <v>7</v>
      </c>
      <c r="B10">
        <v>0</v>
      </c>
      <c r="C10">
        <v>0</v>
      </c>
      <c r="D10">
        <v>1</v>
      </c>
      <c r="E10">
        <v>1</v>
      </c>
      <c r="F10">
        <v>1</v>
      </c>
      <c r="G10">
        <v>1</v>
      </c>
      <c r="H10">
        <v>0</v>
      </c>
      <c r="I10">
        <v>0</v>
      </c>
      <c r="J10">
        <v>1</v>
      </c>
      <c r="K10">
        <v>0</v>
      </c>
      <c r="L10">
        <v>0</v>
      </c>
      <c r="M10">
        <v>1</v>
      </c>
      <c r="N10">
        <v>1</v>
      </c>
      <c r="O10">
        <v>1</v>
      </c>
      <c r="P10">
        <v>0</v>
      </c>
      <c r="Q10">
        <v>1</v>
      </c>
      <c r="R10">
        <f t="shared" si="0"/>
        <v>9</v>
      </c>
    </row>
    <row r="11" spans="1:18" x14ac:dyDescent="0.25">
      <c r="A11" t="s">
        <v>8</v>
      </c>
      <c r="B11">
        <v>0</v>
      </c>
      <c r="C11">
        <v>0</v>
      </c>
      <c r="D11">
        <v>0</v>
      </c>
      <c r="E11">
        <v>1</v>
      </c>
      <c r="F11">
        <v>1</v>
      </c>
      <c r="G11">
        <v>1</v>
      </c>
      <c r="H11">
        <v>0</v>
      </c>
      <c r="I11">
        <v>0</v>
      </c>
      <c r="J11">
        <v>1</v>
      </c>
      <c r="K11">
        <v>0</v>
      </c>
      <c r="L11">
        <v>0</v>
      </c>
      <c r="M11">
        <v>1</v>
      </c>
      <c r="N11">
        <v>1</v>
      </c>
      <c r="O11">
        <v>0</v>
      </c>
      <c r="P11">
        <v>0</v>
      </c>
      <c r="Q11">
        <v>1</v>
      </c>
      <c r="R11">
        <f t="shared" si="0"/>
        <v>7</v>
      </c>
    </row>
    <row r="12" spans="1:18" x14ac:dyDescent="0.25">
      <c r="A12" t="s">
        <v>9</v>
      </c>
      <c r="B12">
        <v>0</v>
      </c>
      <c r="C12">
        <v>0</v>
      </c>
      <c r="D12">
        <v>0</v>
      </c>
      <c r="E12">
        <v>1</v>
      </c>
      <c r="F12">
        <v>1</v>
      </c>
      <c r="G12">
        <v>1</v>
      </c>
      <c r="H12">
        <v>0</v>
      </c>
      <c r="I12">
        <v>0</v>
      </c>
      <c r="J12">
        <v>1</v>
      </c>
      <c r="K12">
        <v>0</v>
      </c>
      <c r="L12">
        <v>1</v>
      </c>
      <c r="M12">
        <v>0</v>
      </c>
      <c r="N12">
        <v>0</v>
      </c>
      <c r="O12">
        <v>1</v>
      </c>
      <c r="P12">
        <v>0</v>
      </c>
      <c r="Q12">
        <v>0</v>
      </c>
      <c r="R12">
        <f t="shared" si="0"/>
        <v>6</v>
      </c>
    </row>
    <row r="13" spans="1:18" x14ac:dyDescent="0.25">
      <c r="A13" t="s">
        <v>14</v>
      </c>
      <c r="B13">
        <v>0</v>
      </c>
      <c r="C13">
        <v>1</v>
      </c>
      <c r="D13">
        <v>1</v>
      </c>
      <c r="E13">
        <v>1</v>
      </c>
      <c r="F13">
        <v>1</v>
      </c>
      <c r="G13">
        <v>1</v>
      </c>
      <c r="H13">
        <v>0</v>
      </c>
      <c r="I13">
        <v>0</v>
      </c>
      <c r="J13">
        <v>0</v>
      </c>
      <c r="K13">
        <v>1</v>
      </c>
      <c r="L13">
        <v>1</v>
      </c>
      <c r="M13">
        <v>0</v>
      </c>
      <c r="N13">
        <v>0</v>
      </c>
      <c r="O13">
        <v>1</v>
      </c>
      <c r="P13">
        <v>0</v>
      </c>
      <c r="Q13">
        <v>0</v>
      </c>
      <c r="R13">
        <f t="shared" si="0"/>
        <v>8</v>
      </c>
    </row>
    <row r="14" spans="1:18" x14ac:dyDescent="0.25">
      <c r="A14" t="s">
        <v>15</v>
      </c>
      <c r="B14">
        <v>0</v>
      </c>
      <c r="C14">
        <v>1</v>
      </c>
      <c r="D14">
        <v>1</v>
      </c>
      <c r="E14">
        <v>1</v>
      </c>
      <c r="F14">
        <v>1</v>
      </c>
      <c r="G14">
        <v>1</v>
      </c>
      <c r="H14">
        <v>0</v>
      </c>
      <c r="I14">
        <v>0</v>
      </c>
      <c r="J14">
        <v>0</v>
      </c>
      <c r="K14">
        <v>1</v>
      </c>
      <c r="L14">
        <v>1</v>
      </c>
      <c r="M14">
        <v>0</v>
      </c>
      <c r="N14">
        <v>0</v>
      </c>
      <c r="O14">
        <v>1</v>
      </c>
      <c r="P14">
        <v>0</v>
      </c>
      <c r="Q14">
        <v>0</v>
      </c>
      <c r="R14">
        <f t="shared" si="0"/>
        <v>8</v>
      </c>
    </row>
    <row r="15" spans="1:18" x14ac:dyDescent="0.25">
      <c r="A15" t="s">
        <v>16</v>
      </c>
      <c r="B15">
        <v>0</v>
      </c>
      <c r="C15">
        <v>0</v>
      </c>
      <c r="D15">
        <v>0</v>
      </c>
      <c r="E15">
        <v>1</v>
      </c>
      <c r="F15">
        <v>1</v>
      </c>
      <c r="G15">
        <v>1</v>
      </c>
      <c r="H15">
        <v>0</v>
      </c>
      <c r="I15">
        <v>0</v>
      </c>
      <c r="J15">
        <v>0</v>
      </c>
      <c r="K15">
        <v>1</v>
      </c>
      <c r="L15">
        <v>0</v>
      </c>
      <c r="M15">
        <v>1</v>
      </c>
      <c r="N15">
        <v>1</v>
      </c>
      <c r="O15">
        <v>1</v>
      </c>
      <c r="P15">
        <v>0</v>
      </c>
      <c r="Q15">
        <v>1</v>
      </c>
      <c r="R15">
        <f t="shared" si="0"/>
        <v>8</v>
      </c>
    </row>
    <row r="16" spans="1:18" x14ac:dyDescent="0.25">
      <c r="A16" t="s">
        <v>17</v>
      </c>
      <c r="B16">
        <v>0</v>
      </c>
      <c r="C16">
        <v>0</v>
      </c>
      <c r="D16">
        <v>0</v>
      </c>
      <c r="E16">
        <v>1</v>
      </c>
      <c r="F16">
        <v>1</v>
      </c>
      <c r="G16">
        <v>1</v>
      </c>
      <c r="H16">
        <v>0</v>
      </c>
      <c r="I16">
        <v>0</v>
      </c>
      <c r="J16">
        <v>1</v>
      </c>
      <c r="K16">
        <v>1</v>
      </c>
      <c r="L16">
        <v>0</v>
      </c>
      <c r="M16">
        <v>1</v>
      </c>
      <c r="N16">
        <v>1</v>
      </c>
      <c r="O16">
        <v>1</v>
      </c>
      <c r="P16">
        <v>0</v>
      </c>
      <c r="Q16">
        <v>1</v>
      </c>
      <c r="R16">
        <f t="shared" si="0"/>
        <v>9</v>
      </c>
    </row>
    <row r="17" spans="1:18" x14ac:dyDescent="0.25">
      <c r="A17" t="s">
        <v>22</v>
      </c>
      <c r="B17">
        <v>1</v>
      </c>
      <c r="C17">
        <v>1</v>
      </c>
      <c r="D17">
        <v>1</v>
      </c>
      <c r="E17">
        <v>0</v>
      </c>
      <c r="F17">
        <v>0</v>
      </c>
      <c r="G17">
        <v>0</v>
      </c>
      <c r="H17">
        <v>1</v>
      </c>
      <c r="I17">
        <v>1</v>
      </c>
      <c r="J17">
        <v>0</v>
      </c>
      <c r="K17">
        <v>0</v>
      </c>
      <c r="L17">
        <v>0</v>
      </c>
      <c r="M17">
        <v>1</v>
      </c>
      <c r="N17">
        <v>1</v>
      </c>
      <c r="O17">
        <v>0</v>
      </c>
      <c r="P17">
        <v>1</v>
      </c>
      <c r="Q17">
        <v>0</v>
      </c>
      <c r="R17">
        <f t="shared" si="0"/>
        <v>8</v>
      </c>
    </row>
    <row r="18" spans="1:18" x14ac:dyDescent="0.25">
      <c r="A18" t="s">
        <v>25</v>
      </c>
      <c r="B18">
        <v>0</v>
      </c>
      <c r="C18">
        <v>1</v>
      </c>
      <c r="D18">
        <v>1</v>
      </c>
      <c r="E18">
        <v>1</v>
      </c>
      <c r="F18">
        <v>0</v>
      </c>
      <c r="G18">
        <v>1</v>
      </c>
      <c r="H18">
        <v>1</v>
      </c>
      <c r="I18">
        <v>1</v>
      </c>
      <c r="J18">
        <v>0</v>
      </c>
      <c r="K18">
        <v>1</v>
      </c>
      <c r="L18">
        <v>0</v>
      </c>
      <c r="M18">
        <v>1</v>
      </c>
      <c r="N18">
        <v>1</v>
      </c>
      <c r="O18">
        <v>0</v>
      </c>
      <c r="P18">
        <v>1</v>
      </c>
      <c r="Q18">
        <v>1</v>
      </c>
      <c r="R18">
        <f t="shared" si="0"/>
        <v>11</v>
      </c>
    </row>
    <row r="19" spans="1:18" x14ac:dyDescent="0.25">
      <c r="A19" t="s">
        <v>23</v>
      </c>
      <c r="B19">
        <v>0</v>
      </c>
      <c r="C19">
        <v>1</v>
      </c>
      <c r="D19">
        <v>1</v>
      </c>
      <c r="E19">
        <v>1</v>
      </c>
      <c r="F19">
        <v>0</v>
      </c>
      <c r="G19">
        <v>1</v>
      </c>
      <c r="H19">
        <v>1</v>
      </c>
      <c r="I19">
        <v>1</v>
      </c>
      <c r="J19">
        <v>1</v>
      </c>
      <c r="K19">
        <v>0</v>
      </c>
      <c r="L19">
        <v>0</v>
      </c>
      <c r="M19">
        <v>1</v>
      </c>
      <c r="N19">
        <v>1</v>
      </c>
      <c r="O19">
        <v>0</v>
      </c>
      <c r="P19">
        <v>0</v>
      </c>
      <c r="Q19">
        <v>1</v>
      </c>
      <c r="R19">
        <f t="shared" si="0"/>
        <v>10</v>
      </c>
    </row>
    <row r="20" spans="1:18" x14ac:dyDescent="0.25">
      <c r="A20" t="s">
        <v>20</v>
      </c>
      <c r="B20">
        <v>1</v>
      </c>
      <c r="C20">
        <v>1</v>
      </c>
      <c r="D20">
        <v>1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</v>
      </c>
      <c r="L20">
        <v>0</v>
      </c>
      <c r="M20">
        <v>1</v>
      </c>
      <c r="N20">
        <v>1</v>
      </c>
      <c r="O20">
        <v>0</v>
      </c>
      <c r="P20">
        <v>1</v>
      </c>
      <c r="Q20">
        <v>0</v>
      </c>
      <c r="R20">
        <f t="shared" si="0"/>
        <v>7</v>
      </c>
    </row>
    <row r="22" spans="1:18" hidden="1" x14ac:dyDescent="0.25">
      <c r="A22" t="s">
        <v>87</v>
      </c>
      <c r="B22">
        <f>SUM(B2:B21)</f>
        <v>7</v>
      </c>
      <c r="C22">
        <f>SUM(C2:C21)</f>
        <v>12</v>
      </c>
      <c r="D22">
        <f>SUM(D2:D21)</f>
        <v>14</v>
      </c>
      <c r="E22">
        <f>SUM(E2:E21)</f>
        <v>12</v>
      </c>
      <c r="F22">
        <f>SUM(F2:F21)</f>
        <v>10</v>
      </c>
      <c r="G22">
        <f>SUM(G2:G21)</f>
        <v>12</v>
      </c>
      <c r="H22">
        <f>SUM(H2:H21)</f>
        <v>4</v>
      </c>
      <c r="I22">
        <f>SUM(I2:I21)</f>
        <v>4</v>
      </c>
      <c r="J22">
        <f>SUM(J2:J21)</f>
        <v>6</v>
      </c>
      <c r="K22">
        <f>SUM(K2:K21)</f>
        <v>9</v>
      </c>
      <c r="L22">
        <f>SUM(L2:L21)</f>
        <v>4</v>
      </c>
      <c r="M22">
        <f>SUM(M2:M21)</f>
        <v>15</v>
      </c>
      <c r="N22">
        <f>SUM(N2:N21)</f>
        <v>14</v>
      </c>
      <c r="O22">
        <f>SUM(O2:O21)</f>
        <v>14</v>
      </c>
      <c r="P22">
        <f>SUM(P2:P21)</f>
        <v>10</v>
      </c>
      <c r="Q22">
        <f>SUM(Q2:Q21)</f>
        <v>12</v>
      </c>
    </row>
  </sheetData>
  <autoFilter ref="A1:Q20" xr:uid="{365572F2-B38B-4D09-9341-6B25472B3A4B}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87A5C1-305A-468D-ADE9-2A2C8EC41464}">
  <dimension ref="A1:AH514"/>
  <sheetViews>
    <sheetView zoomScale="40" zoomScaleNormal="40" workbookViewId="0">
      <pane ySplit="1" topLeftCell="A2" activePane="bottomLeft" state="frozen"/>
      <selection pane="bottomLeft" activeCell="AA512" sqref="AA512"/>
    </sheetView>
  </sheetViews>
  <sheetFormatPr defaultRowHeight="15" x14ac:dyDescent="0.25"/>
  <cols>
    <col min="1" max="1" width="26" style="45" customWidth="1"/>
    <col min="2" max="2" width="2.28515625" style="45" customWidth="1"/>
    <col min="3" max="3" width="14.42578125" style="45" customWidth="1"/>
    <col min="4" max="4" width="2.28515625" style="45" customWidth="1"/>
    <col min="5" max="5" width="26" style="45" customWidth="1"/>
    <col min="6" max="6" width="2.28515625" style="45" customWidth="1"/>
    <col min="7" max="7" width="14.42578125" style="45" customWidth="1"/>
    <col min="8" max="8" width="2.28515625" style="45" customWidth="1"/>
    <col min="9" max="9" width="26" style="45" customWidth="1"/>
    <col min="10" max="10" width="2.28515625" style="45" customWidth="1"/>
    <col min="11" max="11" width="14.42578125" style="45" customWidth="1"/>
    <col min="12" max="12" width="2.28515625" style="45" customWidth="1"/>
    <col min="13" max="13" width="26" style="45" customWidth="1"/>
    <col min="14" max="14" width="2.28515625" style="45" customWidth="1"/>
    <col min="15" max="15" width="14.42578125" style="45" customWidth="1"/>
    <col min="16" max="16" width="2.28515625" style="45" customWidth="1"/>
    <col min="17" max="17" width="26" style="45" customWidth="1"/>
    <col min="18" max="18" width="2.28515625" style="45" customWidth="1"/>
    <col min="19" max="19" width="15.42578125" style="45" customWidth="1"/>
    <col min="20" max="20" width="2.28515625" style="45" customWidth="1"/>
    <col min="21" max="21" width="26" style="45" customWidth="1"/>
    <col min="22" max="22" width="2.28515625" style="45" customWidth="1"/>
    <col min="23" max="23" width="14.42578125" style="45" customWidth="1"/>
    <col min="24" max="24" width="2.28515625" style="45" customWidth="1"/>
    <col min="25" max="25" width="26" style="45" customWidth="1"/>
    <col min="26" max="26" width="2.28515625" style="45" customWidth="1"/>
    <col min="27" max="27" width="14.42578125" style="45" customWidth="1"/>
    <col min="28" max="28" width="2.28515625" style="45" customWidth="1"/>
    <col min="29" max="29" width="26" style="45" customWidth="1"/>
    <col min="30" max="30" width="2.28515625" style="45" customWidth="1"/>
    <col min="31" max="31" width="14.42578125" style="45" customWidth="1"/>
    <col min="32" max="32" width="2.28515625" style="45" customWidth="1"/>
    <col min="33" max="34" width="20.140625" style="45" customWidth="1"/>
    <col min="35" max="16384" width="9.140625" style="45"/>
  </cols>
  <sheetData>
    <row r="1" spans="1:34" x14ac:dyDescent="0.25">
      <c r="A1" s="45" t="s">
        <v>394</v>
      </c>
      <c r="C1" s="45" t="s">
        <v>372</v>
      </c>
      <c r="E1" s="45" t="s">
        <v>395</v>
      </c>
      <c r="G1" s="45" t="s">
        <v>372</v>
      </c>
      <c r="I1" s="45" t="s">
        <v>396</v>
      </c>
      <c r="K1" s="45" t="s">
        <v>372</v>
      </c>
      <c r="M1" s="45" t="s">
        <v>397</v>
      </c>
      <c r="O1" s="45" t="s">
        <v>372</v>
      </c>
      <c r="Q1" s="45" t="s">
        <v>398</v>
      </c>
      <c r="S1" s="45" t="s">
        <v>372</v>
      </c>
      <c r="U1" s="45" t="s">
        <v>399</v>
      </c>
      <c r="W1" s="45" t="s">
        <v>372</v>
      </c>
      <c r="Y1" s="45" t="s">
        <v>400</v>
      </c>
      <c r="AA1" s="45" t="s">
        <v>372</v>
      </c>
      <c r="AC1" s="45" t="s">
        <v>401</v>
      </c>
      <c r="AE1" s="45" t="s">
        <v>372</v>
      </c>
      <c r="AG1" s="45" t="s">
        <v>402</v>
      </c>
      <c r="AH1" s="45" t="s">
        <v>403</v>
      </c>
    </row>
    <row r="3" spans="1:34" x14ac:dyDescent="0.25">
      <c r="AE3" s="45" t="s">
        <v>39</v>
      </c>
    </row>
    <row r="4" spans="1:34" x14ac:dyDescent="0.25">
      <c r="AD4" s="48"/>
      <c r="AE4" s="46" t="s">
        <v>387</v>
      </c>
      <c r="AG4" s="46" t="str">
        <f>+CONCATENATE(C17,G15,K13,O11,S9,W7,AA5,AE3)</f>
        <v>AAAAAAAA</v>
      </c>
      <c r="AH4" s="46" t="str">
        <f>+VLOOKUP(AG4,'RESULTS - ANSWERS'!A:B,2,0)</f>
        <v>RIO</v>
      </c>
    </row>
    <row r="5" spans="1:34" x14ac:dyDescent="0.25">
      <c r="AA5" s="45" t="s">
        <v>39</v>
      </c>
      <c r="AB5" s="48"/>
      <c r="AC5" s="46" t="s">
        <v>386</v>
      </c>
      <c r="AD5" s="49"/>
      <c r="AE5" s="45" t="s">
        <v>40</v>
      </c>
    </row>
    <row r="6" spans="1:34" x14ac:dyDescent="0.25">
      <c r="Z6" s="48"/>
      <c r="AA6" s="46" t="s">
        <v>385</v>
      </c>
      <c r="AB6" s="50"/>
      <c r="AE6" s="46" t="s">
        <v>388</v>
      </c>
      <c r="AG6" s="46" t="s">
        <v>89</v>
      </c>
      <c r="AH6" s="46" t="str">
        <f>+VLOOKUP(AG6,'RESULTS - ANSWERS'!A:B,2,0)</f>
        <v>PICANTO</v>
      </c>
    </row>
    <row r="7" spans="1:34" x14ac:dyDescent="0.25">
      <c r="W7" s="45" t="s">
        <v>39</v>
      </c>
      <c r="X7" s="48"/>
      <c r="Y7" s="46" t="s">
        <v>384</v>
      </c>
      <c r="Z7" s="49"/>
      <c r="AA7" s="45" t="s">
        <v>40</v>
      </c>
      <c r="AE7" s="45" t="s">
        <v>39</v>
      </c>
    </row>
    <row r="8" spans="1:34" x14ac:dyDescent="0.25">
      <c r="V8" s="48"/>
      <c r="W8" s="46" t="s">
        <v>383</v>
      </c>
      <c r="X8" s="50"/>
      <c r="AA8" s="46" t="s">
        <v>389</v>
      </c>
      <c r="AB8" s="51"/>
      <c r="AD8" s="48"/>
      <c r="AE8" s="46" t="s">
        <v>387</v>
      </c>
      <c r="AG8" s="46" t="str">
        <f>+CONCATENATE(C17,G15,K13,O11,S9,W7,AA7,AE7)</f>
        <v>AAAAAABA</v>
      </c>
      <c r="AH8" s="46" t="str">
        <f>+VLOOKUP(AG8,'RESULTS - ANSWERS'!A:B,2,0)</f>
        <v>RIO</v>
      </c>
    </row>
    <row r="9" spans="1:34" x14ac:dyDescent="0.25">
      <c r="S9" s="45" t="s">
        <v>39</v>
      </c>
      <c r="T9" s="48"/>
      <c r="U9" s="46" t="s">
        <v>382</v>
      </c>
      <c r="V9" s="49"/>
      <c r="W9" s="47" t="s">
        <v>40</v>
      </c>
      <c r="X9" s="47"/>
      <c r="AA9" s="47"/>
      <c r="AC9" s="46" t="s">
        <v>386</v>
      </c>
      <c r="AD9" s="49"/>
      <c r="AE9" s="45" t="s">
        <v>40</v>
      </c>
    </row>
    <row r="10" spans="1:34" x14ac:dyDescent="0.25">
      <c r="R10" s="48"/>
      <c r="S10" s="46" t="s">
        <v>381</v>
      </c>
      <c r="T10" s="50"/>
      <c r="W10" s="46" t="s">
        <v>390</v>
      </c>
      <c r="X10" s="47"/>
      <c r="AA10" s="47"/>
      <c r="AE10" s="46" t="s">
        <v>388</v>
      </c>
      <c r="AG10" s="46" t="s">
        <v>90</v>
      </c>
      <c r="AH10" s="46" t="str">
        <f>+VLOOKUP(AG10,'RESULTS - ANSWERS'!A:B,2,0)</f>
        <v>PICANTO</v>
      </c>
    </row>
    <row r="11" spans="1:34" x14ac:dyDescent="0.25">
      <c r="O11" s="45" t="s">
        <v>39</v>
      </c>
      <c r="P11" s="48"/>
      <c r="Q11" s="46" t="s">
        <v>380</v>
      </c>
      <c r="R11" s="49"/>
      <c r="S11" s="45" t="s">
        <v>40</v>
      </c>
      <c r="W11" s="54"/>
      <c r="X11" s="47"/>
      <c r="AA11" s="47"/>
      <c r="AE11" s="45" t="s">
        <v>39</v>
      </c>
      <c r="AG11" s="47"/>
      <c r="AH11" s="47"/>
    </row>
    <row r="12" spans="1:34" x14ac:dyDescent="0.25">
      <c r="N12" s="48"/>
      <c r="O12" s="46" t="s">
        <v>379</v>
      </c>
      <c r="P12" s="50"/>
      <c r="S12" s="46" t="s">
        <v>391</v>
      </c>
      <c r="T12" s="51"/>
      <c r="W12" s="55"/>
      <c r="X12" s="47"/>
      <c r="AA12" s="47"/>
      <c r="AE12" s="46" t="s">
        <v>387</v>
      </c>
      <c r="AG12" s="46" t="s">
        <v>92</v>
      </c>
      <c r="AH12" s="46" t="str">
        <f>+VLOOKUP(AG12,'RESULTS - ANSWERS'!A:B,2,0)</f>
        <v>RIO</v>
      </c>
    </row>
    <row r="13" spans="1:34" x14ac:dyDescent="0.25">
      <c r="K13" s="45" t="s">
        <v>39</v>
      </c>
      <c r="L13" s="48"/>
      <c r="M13" s="46" t="s">
        <v>378</v>
      </c>
      <c r="N13" s="49"/>
      <c r="O13" s="45" t="s">
        <v>40</v>
      </c>
      <c r="U13" s="52"/>
      <c r="W13" s="55"/>
      <c r="AA13" s="45" t="s">
        <v>39</v>
      </c>
      <c r="AB13" s="48"/>
      <c r="AC13" s="46" t="s">
        <v>386</v>
      </c>
      <c r="AD13" s="49"/>
      <c r="AE13" s="45" t="s">
        <v>40</v>
      </c>
    </row>
    <row r="14" spans="1:34" x14ac:dyDescent="0.25">
      <c r="J14" s="48"/>
      <c r="K14" s="46" t="s">
        <v>377</v>
      </c>
      <c r="L14" s="50"/>
      <c r="O14" s="46" t="s">
        <v>392</v>
      </c>
      <c r="P14" s="51"/>
      <c r="U14" s="52"/>
      <c r="W14" s="55"/>
      <c r="X14" s="53"/>
      <c r="Z14" s="48"/>
      <c r="AA14" s="46" t="s">
        <v>385</v>
      </c>
      <c r="AB14" s="50"/>
      <c r="AE14" s="46" t="s">
        <v>388</v>
      </c>
      <c r="AG14" s="46" t="s">
        <v>142</v>
      </c>
      <c r="AH14" s="46" t="str">
        <f>+VLOOKUP(AG14,'RESULTS - ANSWERS'!A:B,2,0)</f>
        <v>PICANTO GT-LINE</v>
      </c>
    </row>
    <row r="15" spans="1:34" x14ac:dyDescent="0.25">
      <c r="G15" s="45" t="s">
        <v>39</v>
      </c>
      <c r="H15" s="48"/>
      <c r="I15" s="46" t="s">
        <v>376</v>
      </c>
      <c r="J15" s="49"/>
      <c r="K15" s="45" t="s">
        <v>40</v>
      </c>
      <c r="Q15" s="52"/>
      <c r="U15" s="52"/>
      <c r="Y15" s="46" t="s">
        <v>384</v>
      </c>
      <c r="Z15" s="49"/>
      <c r="AA15" s="45" t="s">
        <v>40</v>
      </c>
      <c r="AE15" s="45" t="s">
        <v>39</v>
      </c>
    </row>
    <row r="16" spans="1:34" x14ac:dyDescent="0.25">
      <c r="F16" s="48"/>
      <c r="G16" s="46" t="s">
        <v>375</v>
      </c>
      <c r="H16" s="50"/>
      <c r="K16" s="46" t="s">
        <v>393</v>
      </c>
      <c r="L16" s="51"/>
      <c r="Q16" s="52"/>
      <c r="U16" s="52"/>
      <c r="AA16" s="46" t="s">
        <v>389</v>
      </c>
      <c r="AB16" s="51"/>
      <c r="AD16" s="48"/>
      <c r="AE16" s="46" t="s">
        <v>387</v>
      </c>
      <c r="AG16" s="46" t="s">
        <v>98</v>
      </c>
      <c r="AH16" s="46" t="str">
        <f>+VLOOKUP(AG16,'RESULTS - ANSWERS'!A:B,2,0)</f>
        <v>RIO</v>
      </c>
    </row>
    <row r="17" spans="1:34" x14ac:dyDescent="0.25">
      <c r="C17" s="45" t="s">
        <v>39</v>
      </c>
      <c r="D17" s="48"/>
      <c r="E17" s="46" t="s">
        <v>374</v>
      </c>
      <c r="F17" s="49"/>
      <c r="G17" s="45" t="s">
        <v>40</v>
      </c>
      <c r="M17" s="52"/>
      <c r="Q17" s="52"/>
      <c r="U17" s="52"/>
      <c r="AC17" s="46" t="s">
        <v>386</v>
      </c>
      <c r="AD17" s="49"/>
      <c r="AE17" s="45" t="s">
        <v>40</v>
      </c>
    </row>
    <row r="18" spans="1:34" x14ac:dyDescent="0.25">
      <c r="B18" s="48"/>
      <c r="C18" s="46" t="s">
        <v>370</v>
      </c>
      <c r="D18" s="50"/>
      <c r="G18" s="46" t="s">
        <v>404</v>
      </c>
      <c r="H18" s="51"/>
      <c r="M18" s="52"/>
      <c r="Q18" s="52"/>
      <c r="U18" s="52"/>
      <c r="AE18" s="46" t="s">
        <v>388</v>
      </c>
      <c r="AG18" s="46" t="s">
        <v>103</v>
      </c>
      <c r="AH18" s="46" t="str">
        <f>+VLOOKUP(AG18,'RESULTS - ANSWERS'!A:B,2,0)</f>
        <v>RIO</v>
      </c>
    </row>
    <row r="19" spans="1:34" x14ac:dyDescent="0.25">
      <c r="A19" s="46" t="s">
        <v>371</v>
      </c>
      <c r="B19" s="49"/>
      <c r="C19" s="47" t="s">
        <v>40</v>
      </c>
      <c r="I19" s="52"/>
      <c r="M19" s="52"/>
      <c r="Q19" s="52"/>
      <c r="U19" s="52"/>
      <c r="AE19" s="45" t="s">
        <v>39</v>
      </c>
    </row>
    <row r="20" spans="1:34" x14ac:dyDescent="0.25">
      <c r="C20" s="46" t="s">
        <v>373</v>
      </c>
      <c r="D20" s="51"/>
      <c r="I20" s="52"/>
      <c r="M20" s="52"/>
      <c r="Q20" s="52"/>
      <c r="U20" s="52"/>
      <c r="AD20" s="48"/>
      <c r="AE20" s="46" t="s">
        <v>387</v>
      </c>
      <c r="AG20" s="46" t="s">
        <v>93</v>
      </c>
      <c r="AH20" s="46" t="str">
        <f>+VLOOKUP(AG20,'RESULTS - ANSWERS'!A:B,2,0)</f>
        <v>STONIC</v>
      </c>
    </row>
    <row r="21" spans="1:34" x14ac:dyDescent="0.25">
      <c r="E21" s="52"/>
      <c r="I21" s="52"/>
      <c r="M21" s="52"/>
      <c r="Q21" s="52"/>
      <c r="U21" s="52"/>
      <c r="AA21" s="45" t="s">
        <v>39</v>
      </c>
      <c r="AB21" s="48"/>
      <c r="AC21" s="46" t="s">
        <v>386</v>
      </c>
      <c r="AD21" s="49"/>
      <c r="AE21" s="45" t="s">
        <v>40</v>
      </c>
    </row>
    <row r="22" spans="1:34" x14ac:dyDescent="0.25">
      <c r="E22" s="52"/>
      <c r="I22" s="52"/>
      <c r="M22" s="52"/>
      <c r="Q22" s="52"/>
      <c r="U22" s="52"/>
      <c r="Z22" s="48"/>
      <c r="AA22" s="46" t="s">
        <v>385</v>
      </c>
      <c r="AB22" s="50"/>
      <c r="AE22" s="46" t="s">
        <v>388</v>
      </c>
      <c r="AG22" s="46" t="s">
        <v>140</v>
      </c>
      <c r="AH22" s="46" t="str">
        <f>+VLOOKUP(AG22,'RESULTS - ANSWERS'!A:B,2,0)</f>
        <v>STONIC</v>
      </c>
    </row>
    <row r="23" spans="1:34" x14ac:dyDescent="0.25">
      <c r="E23" s="52"/>
      <c r="I23" s="52"/>
      <c r="M23" s="52"/>
      <c r="Q23" s="52"/>
      <c r="U23" s="52"/>
      <c r="W23" s="45" t="s">
        <v>39</v>
      </c>
      <c r="X23" s="48"/>
      <c r="Y23" s="46" t="s">
        <v>384</v>
      </c>
      <c r="Z23" s="49"/>
      <c r="AA23" s="45" t="s">
        <v>40</v>
      </c>
      <c r="AE23" s="45" t="s">
        <v>39</v>
      </c>
    </row>
    <row r="24" spans="1:34" x14ac:dyDescent="0.25">
      <c r="E24" s="52"/>
      <c r="I24" s="52"/>
      <c r="M24" s="52"/>
      <c r="Q24" s="52"/>
      <c r="U24" s="51"/>
      <c r="V24" s="48"/>
      <c r="W24" s="46" t="s">
        <v>383</v>
      </c>
      <c r="X24" s="50"/>
      <c r="AA24" s="46" t="s">
        <v>389</v>
      </c>
      <c r="AB24" s="51"/>
      <c r="AD24" s="48"/>
      <c r="AE24" s="46" t="s">
        <v>387</v>
      </c>
      <c r="AG24" s="46" t="s">
        <v>141</v>
      </c>
      <c r="AH24" s="46" t="str">
        <f>+VLOOKUP(AG24,'RESULTS - ANSWERS'!A:B,2,0)</f>
        <v>STONIC</v>
      </c>
    </row>
    <row r="25" spans="1:34" x14ac:dyDescent="0.25">
      <c r="E25" s="52"/>
      <c r="I25" s="52"/>
      <c r="M25" s="52"/>
      <c r="Q25" s="52"/>
      <c r="U25" s="46" t="s">
        <v>382</v>
      </c>
      <c r="V25" s="49"/>
      <c r="W25" s="47"/>
      <c r="X25" s="47"/>
      <c r="AA25" s="47"/>
      <c r="AC25" s="46" t="s">
        <v>386</v>
      </c>
      <c r="AD25" s="49"/>
      <c r="AE25" s="45" t="s">
        <v>40</v>
      </c>
    </row>
    <row r="26" spans="1:34" x14ac:dyDescent="0.25">
      <c r="E26" s="52"/>
      <c r="I26" s="52"/>
      <c r="M26" s="52"/>
      <c r="Q26" s="52"/>
      <c r="W26" s="52"/>
      <c r="X26" s="47"/>
      <c r="AA26" s="47"/>
      <c r="AE26" s="46" t="s">
        <v>388</v>
      </c>
      <c r="AG26" s="46" t="s">
        <v>309</v>
      </c>
      <c r="AH26" s="46" t="str">
        <f>+VLOOKUP(AG26,'RESULTS - ANSWERS'!A:B,2,0)</f>
        <v>PICANTO X-LINE</v>
      </c>
    </row>
    <row r="27" spans="1:34" x14ac:dyDescent="0.25">
      <c r="E27" s="52"/>
      <c r="I27" s="52"/>
      <c r="M27" s="52"/>
      <c r="Q27" s="52"/>
      <c r="W27" s="52"/>
      <c r="X27" s="47"/>
      <c r="AA27" s="47"/>
      <c r="AE27" s="45" t="s">
        <v>39</v>
      </c>
      <c r="AG27" s="47"/>
      <c r="AH27" s="47"/>
    </row>
    <row r="28" spans="1:34" x14ac:dyDescent="0.25">
      <c r="E28" s="52"/>
      <c r="I28" s="52"/>
      <c r="M28" s="52"/>
      <c r="Q28" s="52"/>
      <c r="W28" s="52"/>
      <c r="X28" s="47"/>
      <c r="AA28" s="47"/>
      <c r="AE28" s="46" t="s">
        <v>387</v>
      </c>
      <c r="AG28" s="46" t="s">
        <v>99</v>
      </c>
      <c r="AH28" s="46" t="str">
        <f>+VLOOKUP(AG28,'RESULTS - ANSWERS'!A:B,2,0)</f>
        <v>STONIC</v>
      </c>
    </row>
    <row r="29" spans="1:34" x14ac:dyDescent="0.25">
      <c r="E29" s="52"/>
      <c r="I29" s="52"/>
      <c r="M29" s="52"/>
      <c r="Q29" s="52"/>
      <c r="W29" s="51" t="s">
        <v>40</v>
      </c>
      <c r="AA29" s="45" t="s">
        <v>39</v>
      </c>
      <c r="AB29" s="48"/>
      <c r="AC29" s="46" t="s">
        <v>386</v>
      </c>
      <c r="AD29" s="49"/>
      <c r="AE29" s="45" t="s">
        <v>40</v>
      </c>
    </row>
    <row r="30" spans="1:34" x14ac:dyDescent="0.25">
      <c r="E30" s="52"/>
      <c r="I30" s="52"/>
      <c r="M30" s="52"/>
      <c r="Q30" s="52"/>
      <c r="W30" s="46" t="s">
        <v>390</v>
      </c>
      <c r="X30" s="51"/>
      <c r="Z30" s="48"/>
      <c r="AA30" s="46" t="s">
        <v>385</v>
      </c>
      <c r="AB30" s="50"/>
      <c r="AE30" s="46" t="s">
        <v>388</v>
      </c>
      <c r="AG30" s="46" t="s">
        <v>261</v>
      </c>
      <c r="AH30" s="46" t="str">
        <f>+VLOOKUP(AG30,'RESULTS - ANSWERS'!A:B,2,0)</f>
        <v>STONIC</v>
      </c>
    </row>
    <row r="31" spans="1:34" x14ac:dyDescent="0.25">
      <c r="E31" s="52"/>
      <c r="I31" s="52"/>
      <c r="M31" s="52"/>
      <c r="Q31" s="52"/>
      <c r="Y31" s="46" t="s">
        <v>384</v>
      </c>
      <c r="Z31" s="49"/>
      <c r="AA31" s="45" t="s">
        <v>40</v>
      </c>
      <c r="AE31" s="45" t="s">
        <v>39</v>
      </c>
    </row>
    <row r="32" spans="1:34" x14ac:dyDescent="0.25">
      <c r="E32" s="52"/>
      <c r="I32" s="52"/>
      <c r="M32" s="52"/>
      <c r="Q32" s="52"/>
      <c r="AA32" s="46" t="s">
        <v>389</v>
      </c>
      <c r="AB32" s="51"/>
      <c r="AD32" s="48"/>
      <c r="AE32" s="46" t="s">
        <v>387</v>
      </c>
      <c r="AG32" s="46" t="s">
        <v>104</v>
      </c>
      <c r="AH32" s="46" t="str">
        <f>+VLOOKUP(AG32,'RESULTS - ANSWERS'!A:B,2,0)</f>
        <v>SPORTAGE</v>
      </c>
    </row>
    <row r="33" spans="5:34" x14ac:dyDescent="0.25">
      <c r="E33" s="52"/>
      <c r="I33" s="52"/>
      <c r="M33" s="52"/>
      <c r="Q33" s="52"/>
      <c r="AC33" s="46" t="s">
        <v>386</v>
      </c>
      <c r="AD33" s="49"/>
      <c r="AE33" s="45" t="s">
        <v>40</v>
      </c>
    </row>
    <row r="34" spans="5:34" x14ac:dyDescent="0.25">
      <c r="E34" s="52"/>
      <c r="I34" s="52"/>
      <c r="M34" s="52"/>
      <c r="Q34" s="52"/>
      <c r="AE34" s="46" t="s">
        <v>388</v>
      </c>
      <c r="AG34" s="46" t="s">
        <v>109</v>
      </c>
      <c r="AH34" s="46" t="str">
        <f>+VLOOKUP(AG34,'RESULTS - ANSWERS'!A:B,2,0)</f>
        <v>STONIC</v>
      </c>
    </row>
    <row r="35" spans="5:34" x14ac:dyDescent="0.25">
      <c r="E35" s="52"/>
      <c r="I35" s="52"/>
      <c r="M35" s="52"/>
      <c r="Q35" s="52"/>
      <c r="AE35" s="45" t="s">
        <v>39</v>
      </c>
    </row>
    <row r="36" spans="5:34" x14ac:dyDescent="0.25">
      <c r="E36" s="52"/>
      <c r="I36" s="52"/>
      <c r="M36" s="52"/>
      <c r="Q36" s="52"/>
      <c r="AD36" s="48"/>
      <c r="AE36" s="46" t="s">
        <v>387</v>
      </c>
      <c r="AG36" s="46" t="s">
        <v>94</v>
      </c>
      <c r="AH36" s="46" t="str">
        <f>+VLOOKUP(AG36,'RESULTS - ANSWERS'!A:B,2,0)</f>
        <v>CEED</v>
      </c>
    </row>
    <row r="37" spans="5:34" x14ac:dyDescent="0.25">
      <c r="E37" s="52"/>
      <c r="I37" s="52"/>
      <c r="M37" s="52"/>
      <c r="Q37" s="52"/>
      <c r="AA37" s="45" t="s">
        <v>39</v>
      </c>
      <c r="AB37" s="48"/>
      <c r="AC37" s="46" t="s">
        <v>386</v>
      </c>
      <c r="AD37" s="49"/>
      <c r="AE37" s="45" t="s">
        <v>40</v>
      </c>
    </row>
    <row r="38" spans="5:34" x14ac:dyDescent="0.25">
      <c r="E38" s="52"/>
      <c r="I38" s="52"/>
      <c r="M38" s="52"/>
      <c r="Q38" s="52"/>
      <c r="Z38" s="48"/>
      <c r="AA38" s="46" t="s">
        <v>385</v>
      </c>
      <c r="AB38" s="50"/>
      <c r="AE38" s="46" t="s">
        <v>388</v>
      </c>
      <c r="AG38" s="46" t="s">
        <v>137</v>
      </c>
      <c r="AH38" s="46" t="str">
        <f>+VLOOKUP(AG38,'RESULTS - ANSWERS'!A:B,2,0)</f>
        <v>CEED</v>
      </c>
    </row>
    <row r="39" spans="5:34" x14ac:dyDescent="0.25">
      <c r="E39" s="52"/>
      <c r="I39" s="52"/>
      <c r="M39" s="52"/>
      <c r="Q39" s="52"/>
      <c r="W39" s="45" t="s">
        <v>39</v>
      </c>
      <c r="X39" s="48"/>
      <c r="Y39" s="46" t="s">
        <v>384</v>
      </c>
      <c r="Z39" s="49"/>
      <c r="AA39" s="45" t="s">
        <v>40</v>
      </c>
      <c r="AE39" s="45" t="s">
        <v>39</v>
      </c>
    </row>
    <row r="40" spans="5:34" x14ac:dyDescent="0.25">
      <c r="E40" s="52"/>
      <c r="I40" s="52"/>
      <c r="M40" s="52"/>
      <c r="Q40" s="52"/>
      <c r="V40" s="48"/>
      <c r="W40" s="46" t="s">
        <v>383</v>
      </c>
      <c r="X40" s="50"/>
      <c r="AA40" s="46" t="s">
        <v>389</v>
      </c>
      <c r="AB40" s="51"/>
      <c r="AD40" s="48"/>
      <c r="AE40" s="46" t="s">
        <v>387</v>
      </c>
      <c r="AG40" s="46" t="s">
        <v>138</v>
      </c>
      <c r="AH40" s="46" t="str">
        <f>+VLOOKUP(AG40,'RESULTS - ANSWERS'!A:B,2,0)</f>
        <v>CEED</v>
      </c>
    </row>
    <row r="41" spans="5:34" x14ac:dyDescent="0.25">
      <c r="E41" s="52"/>
      <c r="I41" s="52"/>
      <c r="M41" s="52"/>
      <c r="Q41" s="52"/>
      <c r="T41" s="48"/>
      <c r="U41" s="46" t="s">
        <v>382</v>
      </c>
      <c r="V41" s="49"/>
      <c r="W41" s="47"/>
      <c r="X41" s="47"/>
      <c r="AA41" s="47"/>
      <c r="AC41" s="46" t="s">
        <v>386</v>
      </c>
      <c r="AD41" s="49"/>
      <c r="AE41" s="45" t="s">
        <v>40</v>
      </c>
    </row>
    <row r="42" spans="5:34" x14ac:dyDescent="0.25">
      <c r="E42" s="52"/>
      <c r="I42" s="52"/>
      <c r="M42" s="52"/>
      <c r="Q42" s="51"/>
      <c r="R42" s="48"/>
      <c r="S42" s="46" t="s">
        <v>381</v>
      </c>
      <c r="T42" s="50"/>
      <c r="W42" s="52"/>
      <c r="X42" s="47"/>
      <c r="AA42" s="47"/>
      <c r="AE42" s="46" t="s">
        <v>388</v>
      </c>
      <c r="AG42" s="46" t="s">
        <v>186</v>
      </c>
      <c r="AH42" s="46" t="str">
        <f>+VLOOKUP(AG42,'RESULTS - ANSWERS'!A:B,2,0)</f>
        <v>CEED</v>
      </c>
    </row>
    <row r="43" spans="5:34" x14ac:dyDescent="0.25">
      <c r="E43" s="52"/>
      <c r="I43" s="52"/>
      <c r="M43" s="52"/>
      <c r="Q43" s="46" t="s">
        <v>380</v>
      </c>
      <c r="R43" s="49"/>
      <c r="W43" s="52"/>
      <c r="X43" s="47"/>
      <c r="AA43" s="47"/>
      <c r="AE43" s="45" t="s">
        <v>39</v>
      </c>
      <c r="AG43" s="47"/>
      <c r="AH43" s="47"/>
    </row>
    <row r="44" spans="5:34" x14ac:dyDescent="0.25">
      <c r="E44" s="52"/>
      <c r="I44" s="52"/>
      <c r="M44" s="52"/>
      <c r="S44" s="46" t="s">
        <v>391</v>
      </c>
      <c r="T44" s="51"/>
      <c r="W44" s="52"/>
      <c r="X44" s="47"/>
      <c r="AA44" s="47"/>
      <c r="AE44" s="46" t="s">
        <v>387</v>
      </c>
      <c r="AG44" s="46" t="s">
        <v>139</v>
      </c>
      <c r="AH44" s="46" t="str">
        <f>+VLOOKUP(AG44,'RESULTS - ANSWERS'!A:B,2,0)</f>
        <v>CEED</v>
      </c>
    </row>
    <row r="45" spans="5:34" x14ac:dyDescent="0.25">
      <c r="E45" s="52"/>
      <c r="I45" s="52"/>
      <c r="M45" s="52"/>
      <c r="U45" s="52"/>
      <c r="W45" s="51" t="s">
        <v>40</v>
      </c>
      <c r="AA45" s="45" t="s">
        <v>39</v>
      </c>
      <c r="AB45" s="48"/>
      <c r="AC45" s="46" t="s">
        <v>386</v>
      </c>
      <c r="AD45" s="49"/>
      <c r="AE45" s="45" t="s">
        <v>40</v>
      </c>
    </row>
    <row r="46" spans="5:34" x14ac:dyDescent="0.25">
      <c r="E46" s="52"/>
      <c r="I46" s="52"/>
      <c r="M46" s="52"/>
      <c r="U46" s="52"/>
      <c r="W46" s="46" t="s">
        <v>390</v>
      </c>
      <c r="X46" s="51"/>
      <c r="Z46" s="48"/>
      <c r="AA46" s="46" t="s">
        <v>385</v>
      </c>
      <c r="AB46" s="50"/>
      <c r="AE46" s="46" t="s">
        <v>388</v>
      </c>
      <c r="AG46" s="46" t="s">
        <v>255</v>
      </c>
      <c r="AH46" s="46" t="str">
        <f>+VLOOKUP(AG46,'RESULTS - ANSWERS'!A:B,2,0)</f>
        <v>CEED</v>
      </c>
    </row>
    <row r="47" spans="5:34" x14ac:dyDescent="0.25">
      <c r="E47" s="52"/>
      <c r="I47" s="52"/>
      <c r="M47" s="52"/>
      <c r="U47" s="52"/>
      <c r="Y47" s="46" t="s">
        <v>384</v>
      </c>
      <c r="Z47" s="49"/>
      <c r="AA47" s="45" t="s">
        <v>40</v>
      </c>
      <c r="AE47" s="45" t="s">
        <v>39</v>
      </c>
    </row>
    <row r="48" spans="5:34" x14ac:dyDescent="0.25">
      <c r="E48" s="52"/>
      <c r="I48" s="52"/>
      <c r="M48" s="52"/>
      <c r="U48" s="52"/>
      <c r="AA48" s="46" t="s">
        <v>389</v>
      </c>
      <c r="AB48" s="51"/>
      <c r="AD48" s="48"/>
      <c r="AE48" s="46" t="s">
        <v>387</v>
      </c>
      <c r="AG48" s="46" t="s">
        <v>257</v>
      </c>
      <c r="AH48" s="46" t="str">
        <f>+VLOOKUP(AG48,'RESULTS - ANSWERS'!A:B,2,0)</f>
        <v>CEED</v>
      </c>
    </row>
    <row r="49" spans="5:34" x14ac:dyDescent="0.25">
      <c r="E49" s="52"/>
      <c r="I49" s="52"/>
      <c r="M49" s="52"/>
      <c r="U49" s="52"/>
      <c r="AC49" s="46" t="s">
        <v>386</v>
      </c>
      <c r="AD49" s="49"/>
      <c r="AE49" s="45" t="s">
        <v>40</v>
      </c>
    </row>
    <row r="50" spans="5:34" x14ac:dyDescent="0.25">
      <c r="E50" s="52"/>
      <c r="I50" s="52"/>
      <c r="M50" s="52"/>
      <c r="U50" s="52"/>
      <c r="AE50" s="46" t="s">
        <v>388</v>
      </c>
      <c r="AG50" s="46" t="s">
        <v>256</v>
      </c>
      <c r="AH50" s="46" t="str">
        <f>+VLOOKUP(AG50,'RESULTS - ANSWERS'!A:B,2,0)</f>
        <v>CEED</v>
      </c>
    </row>
    <row r="51" spans="5:34" x14ac:dyDescent="0.25">
      <c r="E51" s="52"/>
      <c r="I51" s="52"/>
      <c r="M51" s="52"/>
      <c r="U51" s="52"/>
      <c r="AE51" s="45" t="s">
        <v>39</v>
      </c>
    </row>
    <row r="52" spans="5:34" x14ac:dyDescent="0.25">
      <c r="E52" s="52"/>
      <c r="I52" s="52"/>
      <c r="M52" s="52"/>
      <c r="U52" s="52"/>
      <c r="AD52" s="48"/>
      <c r="AE52" s="46" t="s">
        <v>387</v>
      </c>
      <c r="AG52" s="46" t="s">
        <v>100</v>
      </c>
      <c r="AH52" s="46" t="str">
        <f>+VLOOKUP(AG52,'RESULTS - ANSWERS'!A:B,2,0)</f>
        <v>STONIC</v>
      </c>
    </row>
    <row r="53" spans="5:34" x14ac:dyDescent="0.25">
      <c r="E53" s="52"/>
      <c r="I53" s="52"/>
      <c r="M53" s="52"/>
      <c r="U53" s="52"/>
      <c r="AA53" s="45" t="s">
        <v>39</v>
      </c>
      <c r="AB53" s="48"/>
      <c r="AC53" s="46" t="s">
        <v>386</v>
      </c>
      <c r="AD53" s="49"/>
      <c r="AE53" s="45" t="s">
        <v>40</v>
      </c>
    </row>
    <row r="54" spans="5:34" x14ac:dyDescent="0.25">
      <c r="E54" s="52"/>
      <c r="I54" s="52"/>
      <c r="M54" s="52"/>
      <c r="U54" s="52"/>
      <c r="Z54" s="48"/>
      <c r="AA54" s="46" t="s">
        <v>385</v>
      </c>
      <c r="AB54" s="50"/>
      <c r="AE54" s="46" t="s">
        <v>388</v>
      </c>
      <c r="AG54" s="46" t="s">
        <v>258</v>
      </c>
      <c r="AH54" s="46" t="str">
        <f>+VLOOKUP(AG54,'RESULTS - ANSWERS'!A:B,2,0)</f>
        <v>STONIC</v>
      </c>
    </row>
    <row r="55" spans="5:34" x14ac:dyDescent="0.25">
      <c r="E55" s="52"/>
      <c r="I55" s="52"/>
      <c r="M55" s="52"/>
      <c r="U55" s="52"/>
      <c r="W55" s="45" t="s">
        <v>39</v>
      </c>
      <c r="X55" s="48"/>
      <c r="Y55" s="46" t="s">
        <v>384</v>
      </c>
      <c r="Z55" s="49"/>
      <c r="AA55" s="45" t="s">
        <v>40</v>
      </c>
      <c r="AE55" s="45" t="s">
        <v>39</v>
      </c>
    </row>
    <row r="56" spans="5:34" x14ac:dyDescent="0.25">
      <c r="E56" s="52"/>
      <c r="I56" s="52"/>
      <c r="M56" s="52"/>
      <c r="U56" s="51"/>
      <c r="V56" s="48"/>
      <c r="W56" s="46" t="s">
        <v>383</v>
      </c>
      <c r="X56" s="50"/>
      <c r="AA56" s="46" t="s">
        <v>389</v>
      </c>
      <c r="AB56" s="51"/>
      <c r="AD56" s="48"/>
      <c r="AE56" s="46" t="s">
        <v>387</v>
      </c>
      <c r="AG56" s="46" t="s">
        <v>405</v>
      </c>
      <c r="AH56" s="46" t="str">
        <f>+VLOOKUP(AG56,'RESULTS - ANSWERS'!A:B,2,0)</f>
        <v>SPORTAGE</v>
      </c>
    </row>
    <row r="57" spans="5:34" x14ac:dyDescent="0.25">
      <c r="E57" s="52"/>
      <c r="I57" s="52"/>
      <c r="M57" s="52"/>
      <c r="U57" s="46" t="s">
        <v>382</v>
      </c>
      <c r="V57" s="49"/>
      <c r="W57" s="47"/>
      <c r="X57" s="47"/>
      <c r="AA57" s="47"/>
      <c r="AC57" s="46" t="s">
        <v>386</v>
      </c>
      <c r="AD57" s="49"/>
      <c r="AE57" s="45" t="s">
        <v>40</v>
      </c>
    </row>
    <row r="58" spans="5:34" x14ac:dyDescent="0.25">
      <c r="E58" s="52"/>
      <c r="I58" s="52"/>
      <c r="M58" s="52"/>
      <c r="W58" s="52"/>
      <c r="X58" s="47"/>
      <c r="AA58" s="47"/>
      <c r="AE58" s="46" t="s">
        <v>388</v>
      </c>
      <c r="AG58" s="46" t="s">
        <v>259</v>
      </c>
      <c r="AH58" s="46" t="str">
        <f>+VLOOKUP(AG58,'RESULTS - ANSWERS'!A:B,2,0)</f>
        <v>STONIC</v>
      </c>
    </row>
    <row r="59" spans="5:34" x14ac:dyDescent="0.25">
      <c r="E59" s="52"/>
      <c r="I59" s="52"/>
      <c r="M59" s="52"/>
      <c r="W59" s="52"/>
      <c r="X59" s="47"/>
      <c r="AA59" s="47"/>
      <c r="AE59" s="45" t="s">
        <v>39</v>
      </c>
      <c r="AG59" s="47"/>
      <c r="AH59" s="47"/>
    </row>
    <row r="60" spans="5:34" x14ac:dyDescent="0.25">
      <c r="E60" s="52"/>
      <c r="I60" s="52"/>
      <c r="M60" s="52"/>
      <c r="W60" s="52"/>
      <c r="X60" s="47"/>
      <c r="AA60" s="47"/>
      <c r="AE60" s="46" t="s">
        <v>387</v>
      </c>
      <c r="AG60" s="46" t="s">
        <v>105</v>
      </c>
      <c r="AH60" s="46" t="str">
        <f>+VLOOKUP(AG60,'RESULTS - ANSWERS'!A:B,2,0)</f>
        <v>CEED SW</v>
      </c>
    </row>
    <row r="61" spans="5:34" x14ac:dyDescent="0.25">
      <c r="E61" s="52"/>
      <c r="I61" s="52"/>
      <c r="M61" s="52"/>
      <c r="W61" s="51" t="s">
        <v>40</v>
      </c>
      <c r="AA61" s="45" t="s">
        <v>39</v>
      </c>
      <c r="AB61" s="48"/>
      <c r="AC61" s="46" t="s">
        <v>386</v>
      </c>
      <c r="AD61" s="49"/>
      <c r="AE61" s="45" t="s">
        <v>40</v>
      </c>
    </row>
    <row r="62" spans="5:34" x14ac:dyDescent="0.25">
      <c r="E62" s="52"/>
      <c r="I62" s="52"/>
      <c r="M62" s="52"/>
      <c r="W62" s="46" t="s">
        <v>390</v>
      </c>
      <c r="X62" s="51"/>
      <c r="Z62" s="48"/>
      <c r="AA62" s="46" t="s">
        <v>385</v>
      </c>
      <c r="AB62" s="50"/>
      <c r="AE62" s="46" t="s">
        <v>388</v>
      </c>
      <c r="AG62" s="46" t="s">
        <v>260</v>
      </c>
      <c r="AH62" s="46" t="str">
        <f>+VLOOKUP(AG62,'RESULTS - ANSWERS'!A:B,2,0)</f>
        <v>CEED SW</v>
      </c>
    </row>
    <row r="63" spans="5:34" x14ac:dyDescent="0.25">
      <c r="E63" s="52"/>
      <c r="I63" s="52"/>
      <c r="M63" s="52"/>
      <c r="Y63" s="46" t="s">
        <v>384</v>
      </c>
      <c r="Z63" s="49"/>
      <c r="AA63" s="45" t="s">
        <v>40</v>
      </c>
      <c r="AE63" s="45" t="s">
        <v>39</v>
      </c>
    </row>
    <row r="64" spans="5:34" x14ac:dyDescent="0.25">
      <c r="E64" s="52"/>
      <c r="I64" s="52"/>
      <c r="M64" s="52"/>
      <c r="AA64" s="46" t="s">
        <v>389</v>
      </c>
      <c r="AB64" s="51"/>
      <c r="AD64" s="48"/>
      <c r="AE64" s="46" t="s">
        <v>387</v>
      </c>
      <c r="AG64" s="46" t="s">
        <v>110</v>
      </c>
      <c r="AH64" s="46" t="str">
        <f>+VLOOKUP(AG64,'RESULTS - ANSWERS'!A:B,2,0)</f>
        <v>CEED SW</v>
      </c>
    </row>
    <row r="65" spans="5:34" x14ac:dyDescent="0.25">
      <c r="E65" s="52"/>
      <c r="I65" s="52"/>
      <c r="M65" s="52"/>
      <c r="AC65" s="46" t="s">
        <v>386</v>
      </c>
      <c r="AD65" s="49"/>
      <c r="AE65" s="45" t="s">
        <v>40</v>
      </c>
    </row>
    <row r="66" spans="5:34" x14ac:dyDescent="0.25">
      <c r="E66" s="52"/>
      <c r="I66" s="52"/>
      <c r="M66" s="52"/>
      <c r="AE66" s="46" t="s">
        <v>388</v>
      </c>
      <c r="AG66" s="46" t="s">
        <v>114</v>
      </c>
      <c r="AH66" s="46" t="str">
        <f>+VLOOKUP(AG66,'RESULTS - ANSWERS'!A:B,2,0)</f>
        <v>CEED SW</v>
      </c>
    </row>
    <row r="67" spans="5:34" x14ac:dyDescent="0.25">
      <c r="E67" s="52"/>
      <c r="I67" s="52"/>
      <c r="M67" s="52"/>
      <c r="AE67" s="45" t="s">
        <v>39</v>
      </c>
    </row>
    <row r="68" spans="5:34" x14ac:dyDescent="0.25">
      <c r="E68" s="52"/>
      <c r="I68" s="52"/>
      <c r="M68" s="52"/>
      <c r="AD68" s="48"/>
      <c r="AE68" s="46" t="s">
        <v>387</v>
      </c>
      <c r="AG68" s="46" t="s">
        <v>95</v>
      </c>
      <c r="AH68" s="46" t="str">
        <f>+VLOOKUP(AG68,'RESULTS - ANSWERS'!A:B,2,0)</f>
        <v>CEED</v>
      </c>
    </row>
    <row r="69" spans="5:34" x14ac:dyDescent="0.25">
      <c r="E69" s="52"/>
      <c r="I69" s="52"/>
      <c r="M69" s="52"/>
      <c r="AA69" s="45" t="s">
        <v>39</v>
      </c>
      <c r="AB69" s="48"/>
      <c r="AC69" s="46" t="s">
        <v>386</v>
      </c>
      <c r="AD69" s="49"/>
      <c r="AE69" s="45" t="s">
        <v>40</v>
      </c>
    </row>
    <row r="70" spans="5:34" x14ac:dyDescent="0.25">
      <c r="E70" s="52"/>
      <c r="I70" s="52"/>
      <c r="M70" s="52"/>
      <c r="Z70" s="48"/>
      <c r="AA70" s="46" t="s">
        <v>385</v>
      </c>
      <c r="AB70" s="50"/>
      <c r="AE70" s="46" t="s">
        <v>388</v>
      </c>
      <c r="AG70" s="46" t="s">
        <v>133</v>
      </c>
      <c r="AH70" s="46" t="str">
        <f>+VLOOKUP(AG70,'RESULTS - ANSWERS'!A:B,2,0)</f>
        <v>CEED</v>
      </c>
    </row>
    <row r="71" spans="5:34" x14ac:dyDescent="0.25">
      <c r="E71" s="52"/>
      <c r="I71" s="52"/>
      <c r="M71" s="52"/>
      <c r="W71" s="45" t="s">
        <v>39</v>
      </c>
      <c r="X71" s="48"/>
      <c r="Y71" s="46" t="s">
        <v>384</v>
      </c>
      <c r="Z71" s="49"/>
      <c r="AA71" s="45" t="s">
        <v>40</v>
      </c>
      <c r="AE71" s="45" t="s">
        <v>39</v>
      </c>
    </row>
    <row r="72" spans="5:34" x14ac:dyDescent="0.25">
      <c r="E72" s="52"/>
      <c r="I72" s="52"/>
      <c r="M72" s="52"/>
      <c r="V72" s="48"/>
      <c r="W72" s="46" t="s">
        <v>383</v>
      </c>
      <c r="X72" s="50"/>
      <c r="AA72" s="46" t="s">
        <v>389</v>
      </c>
      <c r="AB72" s="51"/>
      <c r="AD72" s="48"/>
      <c r="AE72" s="46" t="s">
        <v>387</v>
      </c>
      <c r="AG72" s="46" t="s">
        <v>134</v>
      </c>
      <c r="AH72" s="46" t="str">
        <f>+VLOOKUP(AG72,'RESULTS - ANSWERS'!A:B,2,0)</f>
        <v>CEED</v>
      </c>
    </row>
    <row r="73" spans="5:34" x14ac:dyDescent="0.25">
      <c r="E73" s="52"/>
      <c r="I73" s="52"/>
      <c r="M73" s="52"/>
      <c r="T73" s="48"/>
      <c r="U73" s="46" t="s">
        <v>382</v>
      </c>
      <c r="V73" s="49"/>
      <c r="W73" s="47"/>
      <c r="X73" s="47"/>
      <c r="AA73" s="47"/>
      <c r="AC73" s="46" t="s">
        <v>386</v>
      </c>
      <c r="AD73" s="49"/>
      <c r="AE73" s="45" t="s">
        <v>40</v>
      </c>
    </row>
    <row r="74" spans="5:34" x14ac:dyDescent="0.25">
      <c r="E74" s="52"/>
      <c r="I74" s="52"/>
      <c r="M74" s="52"/>
      <c r="R74" s="48"/>
      <c r="S74" s="46" t="s">
        <v>381</v>
      </c>
      <c r="T74" s="50"/>
      <c r="W74" s="52"/>
      <c r="X74" s="47"/>
      <c r="AA74" s="47"/>
      <c r="AE74" s="46" t="s">
        <v>388</v>
      </c>
      <c r="AG74" s="46" t="s">
        <v>262</v>
      </c>
      <c r="AH74" s="46" t="str">
        <f>+VLOOKUP(AG74,'RESULTS - ANSWERS'!A:B,2,0)</f>
        <v>CEED</v>
      </c>
    </row>
    <row r="75" spans="5:34" x14ac:dyDescent="0.25">
      <c r="E75" s="52"/>
      <c r="I75" s="52"/>
      <c r="M75" s="52"/>
      <c r="O75" s="45" t="s">
        <v>39</v>
      </c>
      <c r="P75" s="48"/>
      <c r="Q75" s="46" t="s">
        <v>380</v>
      </c>
      <c r="R75" s="49"/>
      <c r="W75" s="52"/>
      <c r="X75" s="47"/>
      <c r="AA75" s="47"/>
      <c r="AE75" s="45" t="s">
        <v>39</v>
      </c>
      <c r="AG75" s="47"/>
      <c r="AH75" s="47"/>
    </row>
    <row r="76" spans="5:34" x14ac:dyDescent="0.25">
      <c r="E76" s="52"/>
      <c r="I76" s="52"/>
      <c r="M76" s="51"/>
      <c r="N76" s="48"/>
      <c r="O76" s="46" t="s">
        <v>379</v>
      </c>
      <c r="P76" s="50"/>
      <c r="S76" s="46" t="s">
        <v>391</v>
      </c>
      <c r="T76" s="51"/>
      <c r="W76" s="52"/>
      <c r="X76" s="47"/>
      <c r="AA76" s="47"/>
      <c r="AE76" s="46" t="s">
        <v>387</v>
      </c>
      <c r="AG76" s="46" t="s">
        <v>135</v>
      </c>
      <c r="AH76" s="46" t="str">
        <f>+VLOOKUP(AG76,'RESULTS - ANSWERS'!A:B,2,0)</f>
        <v>CEED</v>
      </c>
    </row>
    <row r="77" spans="5:34" x14ac:dyDescent="0.25">
      <c r="E77" s="52"/>
      <c r="I77" s="52"/>
      <c r="M77" s="46" t="s">
        <v>378</v>
      </c>
      <c r="N77" s="49"/>
      <c r="O77" s="45" t="s">
        <v>40</v>
      </c>
      <c r="U77" s="52"/>
      <c r="W77" s="51" t="s">
        <v>40</v>
      </c>
      <c r="AA77" s="45" t="s">
        <v>39</v>
      </c>
      <c r="AB77" s="48"/>
      <c r="AC77" s="46" t="s">
        <v>386</v>
      </c>
      <c r="AD77" s="49"/>
      <c r="AE77" s="45" t="s">
        <v>40</v>
      </c>
    </row>
    <row r="78" spans="5:34" x14ac:dyDescent="0.25">
      <c r="E78" s="52"/>
      <c r="I78" s="52"/>
      <c r="O78" s="46" t="s">
        <v>392</v>
      </c>
      <c r="P78" s="51"/>
      <c r="U78" s="52"/>
      <c r="W78" s="46" t="s">
        <v>390</v>
      </c>
      <c r="X78" s="51"/>
      <c r="Z78" s="48"/>
      <c r="AA78" s="46" t="s">
        <v>385</v>
      </c>
      <c r="AB78" s="50"/>
      <c r="AE78" s="46" t="s">
        <v>388</v>
      </c>
      <c r="AG78" s="46" t="s">
        <v>406</v>
      </c>
      <c r="AH78" s="46" t="str">
        <f>+VLOOKUP(AG78,'RESULTS - ANSWERS'!A:B,2,0)</f>
        <v>CEED</v>
      </c>
    </row>
    <row r="79" spans="5:34" x14ac:dyDescent="0.25">
      <c r="E79" s="52"/>
      <c r="I79" s="52"/>
      <c r="Q79" s="52"/>
      <c r="U79" s="52"/>
      <c r="Y79" s="46" t="s">
        <v>384</v>
      </c>
      <c r="Z79" s="49"/>
      <c r="AA79" s="45" t="s">
        <v>40</v>
      </c>
      <c r="AE79" s="45" t="s">
        <v>39</v>
      </c>
    </row>
    <row r="80" spans="5:34" x14ac:dyDescent="0.25">
      <c r="E80" s="52"/>
      <c r="I80" s="52"/>
      <c r="Q80" s="52"/>
      <c r="U80" s="52"/>
      <c r="AA80" s="46" t="s">
        <v>389</v>
      </c>
      <c r="AB80" s="51"/>
      <c r="AD80" s="48"/>
      <c r="AE80" s="46" t="s">
        <v>387</v>
      </c>
      <c r="AG80" s="46" t="s">
        <v>408</v>
      </c>
      <c r="AH80" s="46" t="str">
        <f>+VLOOKUP(AG80,'RESULTS - ANSWERS'!A:B,2,0)</f>
        <v>OPTIMA GT-LINE</v>
      </c>
    </row>
    <row r="81" spans="5:34" x14ac:dyDescent="0.25">
      <c r="E81" s="52"/>
      <c r="I81" s="52"/>
      <c r="Q81" s="52"/>
      <c r="U81" s="52"/>
      <c r="AC81" s="46" t="s">
        <v>386</v>
      </c>
      <c r="AD81" s="49"/>
      <c r="AE81" s="45" t="s">
        <v>40</v>
      </c>
    </row>
    <row r="82" spans="5:34" x14ac:dyDescent="0.25">
      <c r="E82" s="52"/>
      <c r="I82" s="52"/>
      <c r="Q82" s="52"/>
      <c r="U82" s="52"/>
      <c r="AE82" s="46" t="s">
        <v>388</v>
      </c>
      <c r="AG82" s="46" t="s">
        <v>263</v>
      </c>
      <c r="AH82" s="46" t="str">
        <f>+VLOOKUP(AG82,'RESULTS - ANSWERS'!A:B,2,0)</f>
        <v>CEED</v>
      </c>
    </row>
    <row r="83" spans="5:34" x14ac:dyDescent="0.25">
      <c r="E83" s="52"/>
      <c r="I83" s="52"/>
      <c r="Q83" s="52"/>
      <c r="U83" s="52"/>
      <c r="AE83" s="45" t="s">
        <v>39</v>
      </c>
    </row>
    <row r="84" spans="5:34" x14ac:dyDescent="0.25">
      <c r="E84" s="52"/>
      <c r="I84" s="52"/>
      <c r="Q84" s="52"/>
      <c r="U84" s="52"/>
      <c r="AD84" s="48"/>
      <c r="AE84" s="46" t="s">
        <v>387</v>
      </c>
      <c r="AG84" s="46" t="s">
        <v>136</v>
      </c>
      <c r="AH84" s="46" t="str">
        <f>+VLOOKUP(AG84,'RESULTS - ANSWERS'!A:B,2,0)</f>
        <v>STONIC</v>
      </c>
    </row>
    <row r="85" spans="5:34" x14ac:dyDescent="0.25">
      <c r="E85" s="52"/>
      <c r="I85" s="52"/>
      <c r="Q85" s="52"/>
      <c r="U85" s="52"/>
      <c r="AA85" s="45" t="s">
        <v>39</v>
      </c>
      <c r="AB85" s="48"/>
      <c r="AC85" s="46" t="s">
        <v>386</v>
      </c>
      <c r="AD85" s="49"/>
      <c r="AE85" s="45" t="s">
        <v>40</v>
      </c>
    </row>
    <row r="86" spans="5:34" x14ac:dyDescent="0.25">
      <c r="E86" s="52"/>
      <c r="I86" s="52"/>
      <c r="Q86" s="52"/>
      <c r="U86" s="52"/>
      <c r="Z86" s="48"/>
      <c r="AA86" s="46" t="s">
        <v>385</v>
      </c>
      <c r="AB86" s="50"/>
      <c r="AE86" s="46" t="s">
        <v>388</v>
      </c>
      <c r="AG86" s="46" t="s">
        <v>409</v>
      </c>
      <c r="AH86" s="46" t="str">
        <f>+VLOOKUP(AG86,'RESULTS - ANSWERS'!A:B,2,0)</f>
        <v>STONIC</v>
      </c>
    </row>
    <row r="87" spans="5:34" x14ac:dyDescent="0.25">
      <c r="E87" s="52"/>
      <c r="I87" s="52"/>
      <c r="Q87" s="52"/>
      <c r="U87" s="52"/>
      <c r="W87" s="45" t="s">
        <v>39</v>
      </c>
      <c r="X87" s="48"/>
      <c r="Y87" s="46" t="s">
        <v>384</v>
      </c>
      <c r="Z87" s="49"/>
      <c r="AA87" s="45" t="s">
        <v>40</v>
      </c>
      <c r="AE87" s="45" t="s">
        <v>39</v>
      </c>
    </row>
    <row r="88" spans="5:34" x14ac:dyDescent="0.25">
      <c r="E88" s="52"/>
      <c r="I88" s="52"/>
      <c r="Q88" s="52"/>
      <c r="U88" s="51"/>
      <c r="V88" s="48"/>
      <c r="W88" s="46" t="s">
        <v>383</v>
      </c>
      <c r="X88" s="50"/>
      <c r="AA88" s="46" t="s">
        <v>389</v>
      </c>
      <c r="AB88" s="51"/>
      <c r="AD88" s="48"/>
      <c r="AE88" s="46" t="s">
        <v>387</v>
      </c>
      <c r="AG88" s="46" t="s">
        <v>264</v>
      </c>
      <c r="AH88" s="46" t="str">
        <f>+VLOOKUP(AG88,'RESULTS - ANSWERS'!A:B,2,0)</f>
        <v>SPORTAGE</v>
      </c>
    </row>
    <row r="89" spans="5:34" x14ac:dyDescent="0.25">
      <c r="E89" s="52"/>
      <c r="I89" s="52"/>
      <c r="Q89" s="52"/>
      <c r="U89" s="46" t="s">
        <v>382</v>
      </c>
      <c r="V89" s="49"/>
      <c r="W89" s="47"/>
      <c r="X89" s="47"/>
      <c r="AA89" s="47"/>
      <c r="AC89" s="46" t="s">
        <v>386</v>
      </c>
      <c r="AD89" s="49"/>
      <c r="AE89" s="45" t="s">
        <v>40</v>
      </c>
    </row>
    <row r="90" spans="5:34" x14ac:dyDescent="0.25">
      <c r="E90" s="52"/>
      <c r="I90" s="52"/>
      <c r="Q90" s="52"/>
      <c r="W90" s="52"/>
      <c r="X90" s="47"/>
      <c r="AA90" s="47"/>
      <c r="AE90" s="46" t="s">
        <v>388</v>
      </c>
      <c r="AG90" s="46" t="s">
        <v>311</v>
      </c>
      <c r="AH90" s="46" t="str">
        <f>+VLOOKUP(AG90,'RESULTS - ANSWERS'!A:B,2,0)</f>
        <v>STONIC</v>
      </c>
    </row>
    <row r="91" spans="5:34" x14ac:dyDescent="0.25">
      <c r="E91" s="52"/>
      <c r="I91" s="52"/>
      <c r="Q91" s="52"/>
      <c r="W91" s="52"/>
      <c r="X91" s="47"/>
      <c r="AA91" s="47"/>
      <c r="AE91" s="45" t="s">
        <v>39</v>
      </c>
      <c r="AG91" s="47"/>
      <c r="AH91" s="47"/>
    </row>
    <row r="92" spans="5:34" x14ac:dyDescent="0.25">
      <c r="E92" s="52"/>
      <c r="I92" s="52"/>
      <c r="Q92" s="52"/>
      <c r="W92" s="52"/>
      <c r="X92" s="47"/>
      <c r="AA92" s="47"/>
      <c r="AE92" s="46" t="s">
        <v>387</v>
      </c>
      <c r="AG92" s="46" t="s">
        <v>265</v>
      </c>
      <c r="AH92" s="46" t="str">
        <f>+VLOOKUP(AG92,'RESULTS - ANSWERS'!A:B,2,0)</f>
        <v>STONIC</v>
      </c>
    </row>
    <row r="93" spans="5:34" x14ac:dyDescent="0.25">
      <c r="E93" s="52"/>
      <c r="I93" s="52"/>
      <c r="Q93" s="52"/>
      <c r="W93" s="51" t="s">
        <v>40</v>
      </c>
      <c r="AA93" s="45" t="s">
        <v>39</v>
      </c>
      <c r="AB93" s="48"/>
      <c r="AC93" s="46" t="s">
        <v>386</v>
      </c>
      <c r="AD93" s="49"/>
      <c r="AE93" s="45" t="s">
        <v>40</v>
      </c>
    </row>
    <row r="94" spans="5:34" x14ac:dyDescent="0.25">
      <c r="E94" s="52"/>
      <c r="I94" s="52"/>
      <c r="Q94" s="52"/>
      <c r="W94" s="46" t="s">
        <v>390</v>
      </c>
      <c r="X94" s="51"/>
      <c r="Z94" s="48"/>
      <c r="AA94" s="46" t="s">
        <v>385</v>
      </c>
      <c r="AB94" s="50"/>
      <c r="AE94" s="46" t="s">
        <v>388</v>
      </c>
      <c r="AG94" s="46" t="s">
        <v>267</v>
      </c>
      <c r="AH94" s="46" t="str">
        <f>+VLOOKUP(AG94,'RESULTS - ANSWERS'!A:B,2,0)</f>
        <v>STONIC</v>
      </c>
    </row>
    <row r="95" spans="5:34" x14ac:dyDescent="0.25">
      <c r="E95" s="52"/>
      <c r="I95" s="52"/>
      <c r="Q95" s="52"/>
      <c r="Y95" s="46" t="s">
        <v>384</v>
      </c>
      <c r="Z95" s="49"/>
      <c r="AA95" s="45" t="s">
        <v>40</v>
      </c>
      <c r="AE95" s="45" t="s">
        <v>39</v>
      </c>
    </row>
    <row r="96" spans="5:34" x14ac:dyDescent="0.25">
      <c r="E96" s="52"/>
      <c r="I96" s="52"/>
      <c r="Q96" s="52"/>
      <c r="AA96" s="46" t="s">
        <v>389</v>
      </c>
      <c r="AB96" s="51"/>
      <c r="AD96" s="48"/>
      <c r="AE96" s="46" t="s">
        <v>387</v>
      </c>
      <c r="AG96" s="46" t="s">
        <v>266</v>
      </c>
      <c r="AH96" s="46" t="str">
        <f>+VLOOKUP(AG96,'RESULTS - ANSWERS'!A:B,2,0)</f>
        <v>SPORTAGE</v>
      </c>
    </row>
    <row r="97" spans="5:34" x14ac:dyDescent="0.25">
      <c r="E97" s="52"/>
      <c r="I97" s="52"/>
      <c r="Q97" s="52"/>
      <c r="AC97" s="46" t="s">
        <v>386</v>
      </c>
      <c r="AD97" s="49"/>
      <c r="AE97" s="45" t="s">
        <v>40</v>
      </c>
    </row>
    <row r="98" spans="5:34" x14ac:dyDescent="0.25">
      <c r="E98" s="52"/>
      <c r="I98" s="52"/>
      <c r="Q98" s="52"/>
      <c r="AE98" s="46" t="s">
        <v>388</v>
      </c>
      <c r="AG98" s="46" t="s">
        <v>410</v>
      </c>
      <c r="AH98" s="46" t="str">
        <f>+VLOOKUP(AG98,'RESULTS - ANSWERS'!A:B,2,0)</f>
        <v>STONIC</v>
      </c>
    </row>
    <row r="99" spans="5:34" x14ac:dyDescent="0.25">
      <c r="E99" s="52"/>
      <c r="I99" s="52"/>
      <c r="Q99" s="52"/>
      <c r="AE99" s="45" t="s">
        <v>39</v>
      </c>
    </row>
    <row r="100" spans="5:34" x14ac:dyDescent="0.25">
      <c r="E100" s="52"/>
      <c r="I100" s="52"/>
      <c r="Q100" s="52"/>
      <c r="AD100" s="48"/>
      <c r="AE100" s="46" t="s">
        <v>387</v>
      </c>
      <c r="AG100" s="46" t="s">
        <v>101</v>
      </c>
      <c r="AH100" s="46" t="str">
        <f>+VLOOKUP(AG100,'RESULTS - ANSWERS'!A:B,2,0)</f>
        <v>CEED</v>
      </c>
    </row>
    <row r="101" spans="5:34" x14ac:dyDescent="0.25">
      <c r="E101" s="52"/>
      <c r="I101" s="52"/>
      <c r="Q101" s="52"/>
      <c r="AA101" s="45" t="s">
        <v>39</v>
      </c>
      <c r="AB101" s="48"/>
      <c r="AC101" s="46" t="s">
        <v>386</v>
      </c>
      <c r="AD101" s="49"/>
      <c r="AE101" s="45" t="s">
        <v>40</v>
      </c>
    </row>
    <row r="102" spans="5:34" x14ac:dyDescent="0.25">
      <c r="E102" s="52"/>
      <c r="I102" s="52"/>
      <c r="Q102" s="52"/>
      <c r="Z102" s="48"/>
      <c r="AA102" s="46" t="s">
        <v>385</v>
      </c>
      <c r="AB102" s="50"/>
      <c r="AE102" s="46" t="s">
        <v>388</v>
      </c>
      <c r="AG102" s="46" t="s">
        <v>277</v>
      </c>
      <c r="AH102" s="46" t="str">
        <f>+VLOOKUP(AG102,'RESULTS - ANSWERS'!A:B,2,0)</f>
        <v>CEED</v>
      </c>
    </row>
    <row r="103" spans="5:34" x14ac:dyDescent="0.25">
      <c r="E103" s="52"/>
      <c r="I103" s="52"/>
      <c r="Q103" s="52"/>
      <c r="W103" s="45" t="s">
        <v>39</v>
      </c>
      <c r="X103" s="48"/>
      <c r="Y103" s="46" t="s">
        <v>384</v>
      </c>
      <c r="Z103" s="49"/>
      <c r="AA103" s="45" t="s">
        <v>40</v>
      </c>
      <c r="AE103" s="45" t="s">
        <v>39</v>
      </c>
    </row>
    <row r="104" spans="5:34" x14ac:dyDescent="0.25">
      <c r="E104" s="52"/>
      <c r="I104" s="52"/>
      <c r="Q104" s="52"/>
      <c r="V104" s="48"/>
      <c r="W104" s="46" t="s">
        <v>383</v>
      </c>
      <c r="X104" s="50"/>
      <c r="AA104" s="46" t="s">
        <v>389</v>
      </c>
      <c r="AB104" s="51"/>
      <c r="AD104" s="48"/>
      <c r="AE104" s="46" t="s">
        <v>387</v>
      </c>
      <c r="AG104" s="46" t="s">
        <v>272</v>
      </c>
      <c r="AH104" s="46" t="str">
        <f>+VLOOKUP(AG104,'RESULTS - ANSWERS'!A:B,2,0)</f>
        <v>CEED</v>
      </c>
    </row>
    <row r="105" spans="5:34" x14ac:dyDescent="0.25">
      <c r="E105" s="52"/>
      <c r="I105" s="52"/>
      <c r="Q105" s="52"/>
      <c r="S105" s="45" t="s">
        <v>39</v>
      </c>
      <c r="T105" s="48"/>
      <c r="U105" s="46" t="s">
        <v>382</v>
      </c>
      <c r="V105" s="49"/>
      <c r="W105" s="47"/>
      <c r="X105" s="47"/>
      <c r="AA105" s="47"/>
      <c r="AC105" s="46" t="s">
        <v>386</v>
      </c>
      <c r="AD105" s="49"/>
      <c r="AE105" s="45" t="s">
        <v>40</v>
      </c>
    </row>
    <row r="106" spans="5:34" x14ac:dyDescent="0.25">
      <c r="E106" s="52"/>
      <c r="I106" s="52"/>
      <c r="Q106" s="51"/>
      <c r="R106" s="48"/>
      <c r="S106" s="46" t="s">
        <v>381</v>
      </c>
      <c r="T106" s="50"/>
      <c r="W106" s="52"/>
      <c r="X106" s="47"/>
      <c r="AA106" s="47"/>
      <c r="AE106" s="46" t="s">
        <v>388</v>
      </c>
      <c r="AG106" s="46" t="s">
        <v>126</v>
      </c>
      <c r="AH106" s="46" t="str">
        <f>+VLOOKUP(AG106,'RESULTS - ANSWERS'!A:B,2,0)</f>
        <v>CEED</v>
      </c>
    </row>
    <row r="107" spans="5:34" x14ac:dyDescent="0.25">
      <c r="E107" s="52"/>
      <c r="I107" s="52"/>
      <c r="Q107" s="46" t="s">
        <v>380</v>
      </c>
      <c r="R107" s="49"/>
      <c r="S107" s="45" t="s">
        <v>40</v>
      </c>
      <c r="W107" s="52"/>
      <c r="X107" s="47"/>
      <c r="AA107" s="47"/>
      <c r="AE107" s="45" t="s">
        <v>39</v>
      </c>
      <c r="AG107" s="47"/>
      <c r="AH107" s="47"/>
    </row>
    <row r="108" spans="5:34" x14ac:dyDescent="0.25">
      <c r="E108" s="52"/>
      <c r="I108" s="52"/>
      <c r="S108" s="46" t="s">
        <v>391</v>
      </c>
      <c r="T108" s="51"/>
      <c r="W108" s="52"/>
      <c r="X108" s="47"/>
      <c r="AA108" s="47"/>
      <c r="AE108" s="46" t="s">
        <v>387</v>
      </c>
      <c r="AG108" s="46" t="s">
        <v>274</v>
      </c>
      <c r="AH108" s="46" t="str">
        <f>+VLOOKUP(AG108,'RESULTS - ANSWERS'!A:B,2,0)</f>
        <v>CEED</v>
      </c>
    </row>
    <row r="109" spans="5:34" x14ac:dyDescent="0.25">
      <c r="E109" s="52"/>
      <c r="I109" s="52"/>
      <c r="U109" s="52"/>
      <c r="W109" s="51" t="s">
        <v>40</v>
      </c>
      <c r="AA109" s="45" t="s">
        <v>39</v>
      </c>
      <c r="AB109" s="48"/>
      <c r="AC109" s="46" t="s">
        <v>386</v>
      </c>
      <c r="AD109" s="49"/>
      <c r="AE109" s="45" t="s">
        <v>40</v>
      </c>
    </row>
    <row r="110" spans="5:34" x14ac:dyDescent="0.25">
      <c r="E110" s="52"/>
      <c r="I110" s="52"/>
      <c r="U110" s="52"/>
      <c r="W110" s="46" t="s">
        <v>390</v>
      </c>
      <c r="X110" s="51"/>
      <c r="Z110" s="48"/>
      <c r="AA110" s="46" t="s">
        <v>385</v>
      </c>
      <c r="AB110" s="50"/>
      <c r="AE110" s="46" t="s">
        <v>388</v>
      </c>
      <c r="AG110" s="46" t="s">
        <v>275</v>
      </c>
      <c r="AH110" s="46" t="str">
        <f>+VLOOKUP(AG110,'RESULTS - ANSWERS'!A:B,2,0)</f>
        <v>CEED</v>
      </c>
    </row>
    <row r="111" spans="5:34" x14ac:dyDescent="0.25">
      <c r="E111" s="52"/>
      <c r="I111" s="52"/>
      <c r="U111" s="52"/>
      <c r="Y111" s="46" t="s">
        <v>384</v>
      </c>
      <c r="Z111" s="49"/>
      <c r="AA111" s="45" t="s">
        <v>40</v>
      </c>
      <c r="AE111" s="45" t="s">
        <v>39</v>
      </c>
    </row>
    <row r="112" spans="5:34" x14ac:dyDescent="0.25">
      <c r="E112" s="52"/>
      <c r="I112" s="52"/>
      <c r="U112" s="52"/>
      <c r="AA112" s="46" t="s">
        <v>389</v>
      </c>
      <c r="AB112" s="51"/>
      <c r="AD112" s="48"/>
      <c r="AE112" s="46" t="s">
        <v>387</v>
      </c>
      <c r="AG112" s="46" t="s">
        <v>276</v>
      </c>
      <c r="AH112" s="46" t="str">
        <f>+VLOOKUP(AG112,'RESULTS - ANSWERS'!A:B,2,0)</f>
        <v>CEED</v>
      </c>
    </row>
    <row r="113" spans="5:34" x14ac:dyDescent="0.25">
      <c r="E113" s="52"/>
      <c r="I113" s="52"/>
      <c r="U113" s="52"/>
      <c r="AC113" s="46" t="s">
        <v>386</v>
      </c>
      <c r="AD113" s="49"/>
      <c r="AE113" s="45" t="s">
        <v>40</v>
      </c>
    </row>
    <row r="114" spans="5:34" x14ac:dyDescent="0.25">
      <c r="E114" s="52"/>
      <c r="I114" s="52"/>
      <c r="U114" s="52"/>
      <c r="AE114" s="46" t="s">
        <v>388</v>
      </c>
      <c r="AG114" s="46" t="s">
        <v>273</v>
      </c>
      <c r="AH114" s="46" t="str">
        <f>+VLOOKUP(AG114,'RESULTS - ANSWERS'!A:B,2,0)</f>
        <v>CEED</v>
      </c>
    </row>
    <row r="115" spans="5:34" x14ac:dyDescent="0.25">
      <c r="E115" s="52"/>
      <c r="I115" s="52"/>
      <c r="U115" s="52"/>
      <c r="AE115" s="45" t="s">
        <v>39</v>
      </c>
    </row>
    <row r="116" spans="5:34" x14ac:dyDescent="0.25">
      <c r="E116" s="52"/>
      <c r="I116" s="52"/>
      <c r="U116" s="52"/>
      <c r="AD116" s="48"/>
      <c r="AE116" s="46" t="s">
        <v>387</v>
      </c>
      <c r="AG116" s="46" t="s">
        <v>106</v>
      </c>
      <c r="AH116" s="46" t="str">
        <f>+VLOOKUP(AG116,'RESULTS - ANSWERS'!A:B,2,0)</f>
        <v>STONIC</v>
      </c>
    </row>
    <row r="117" spans="5:34" x14ac:dyDescent="0.25">
      <c r="E117" s="52"/>
      <c r="I117" s="52"/>
      <c r="U117" s="52"/>
      <c r="AA117" s="45" t="s">
        <v>39</v>
      </c>
      <c r="AB117" s="48"/>
      <c r="AC117" s="46" t="s">
        <v>386</v>
      </c>
      <c r="AD117" s="49"/>
      <c r="AE117" s="45" t="s">
        <v>40</v>
      </c>
    </row>
    <row r="118" spans="5:34" x14ac:dyDescent="0.25">
      <c r="E118" s="52"/>
      <c r="I118" s="52"/>
      <c r="U118" s="52"/>
      <c r="Z118" s="48"/>
      <c r="AA118" s="46" t="s">
        <v>385</v>
      </c>
      <c r="AB118" s="50"/>
      <c r="AE118" s="46" t="s">
        <v>388</v>
      </c>
      <c r="AG118" s="46" t="s">
        <v>271</v>
      </c>
      <c r="AH118" s="46" t="str">
        <f>+VLOOKUP(AG118,'RESULTS - ANSWERS'!A:B,2,0)</f>
        <v>STONIC</v>
      </c>
    </row>
    <row r="119" spans="5:34" x14ac:dyDescent="0.25">
      <c r="E119" s="52"/>
      <c r="I119" s="52"/>
      <c r="U119" s="52"/>
      <c r="W119" s="45" t="s">
        <v>39</v>
      </c>
      <c r="X119" s="48"/>
      <c r="Y119" s="46" t="s">
        <v>384</v>
      </c>
      <c r="Z119" s="49"/>
      <c r="AA119" s="45" t="s">
        <v>40</v>
      </c>
      <c r="AE119" s="45" t="s">
        <v>39</v>
      </c>
    </row>
    <row r="120" spans="5:34" x14ac:dyDescent="0.25">
      <c r="E120" s="52"/>
      <c r="I120" s="52"/>
      <c r="U120" s="51"/>
      <c r="V120" s="48"/>
      <c r="W120" s="46" t="s">
        <v>383</v>
      </c>
      <c r="X120" s="50"/>
      <c r="AA120" s="46" t="s">
        <v>389</v>
      </c>
      <c r="AB120" s="51"/>
      <c r="AD120" s="48"/>
      <c r="AE120" s="46" t="s">
        <v>387</v>
      </c>
      <c r="AG120" s="46" t="s">
        <v>269</v>
      </c>
      <c r="AH120" s="46" t="str">
        <f>+VLOOKUP(AG120,'RESULTS - ANSWERS'!A:B,2,0)</f>
        <v>SPORTAGE</v>
      </c>
    </row>
    <row r="121" spans="5:34" x14ac:dyDescent="0.25">
      <c r="E121" s="52"/>
      <c r="I121" s="52"/>
      <c r="U121" s="46" t="s">
        <v>382</v>
      </c>
      <c r="V121" s="49"/>
      <c r="W121" s="47"/>
      <c r="X121" s="47"/>
      <c r="AA121" s="47"/>
      <c r="AC121" s="46" t="s">
        <v>386</v>
      </c>
      <c r="AD121" s="49"/>
      <c r="AE121" s="45" t="s">
        <v>40</v>
      </c>
    </row>
    <row r="122" spans="5:34" x14ac:dyDescent="0.25">
      <c r="E122" s="52"/>
      <c r="I122" s="52"/>
      <c r="W122" s="52"/>
      <c r="X122" s="47"/>
      <c r="AA122" s="47"/>
      <c r="AE122" s="46" t="s">
        <v>388</v>
      </c>
      <c r="AG122" s="46" t="s">
        <v>268</v>
      </c>
      <c r="AH122" s="46" t="str">
        <f>+VLOOKUP(AG122,'RESULTS - ANSWERS'!A:B,2,0)</f>
        <v>STONIC</v>
      </c>
    </row>
    <row r="123" spans="5:34" x14ac:dyDescent="0.25">
      <c r="E123" s="52"/>
      <c r="I123" s="52"/>
      <c r="W123" s="52"/>
      <c r="X123" s="47"/>
      <c r="AA123" s="47"/>
      <c r="AE123" s="45" t="s">
        <v>39</v>
      </c>
      <c r="AG123" s="47"/>
      <c r="AH123" s="47"/>
    </row>
    <row r="124" spans="5:34" x14ac:dyDescent="0.25">
      <c r="E124" s="52"/>
      <c r="I124" s="52"/>
      <c r="W124" s="52"/>
      <c r="X124" s="47"/>
      <c r="AA124" s="47"/>
      <c r="AE124" s="46" t="s">
        <v>387</v>
      </c>
      <c r="AG124" s="46" t="s">
        <v>111</v>
      </c>
      <c r="AH124" s="46" t="str">
        <f>+VLOOKUP(AG124,'RESULTS - ANSWERS'!A:B,2,0)</f>
        <v>STONIC</v>
      </c>
    </row>
    <row r="125" spans="5:34" x14ac:dyDescent="0.25">
      <c r="E125" s="52"/>
      <c r="I125" s="52"/>
      <c r="W125" s="51" t="s">
        <v>40</v>
      </c>
      <c r="AA125" s="45" t="s">
        <v>39</v>
      </c>
      <c r="AB125" s="48"/>
      <c r="AC125" s="46" t="s">
        <v>386</v>
      </c>
      <c r="AD125" s="49"/>
      <c r="AE125" s="45" t="s">
        <v>40</v>
      </c>
    </row>
    <row r="126" spans="5:34" x14ac:dyDescent="0.25">
      <c r="E126" s="52"/>
      <c r="I126" s="52"/>
      <c r="W126" s="46" t="s">
        <v>390</v>
      </c>
      <c r="X126" s="51"/>
      <c r="Z126" s="48"/>
      <c r="AA126" s="46" t="s">
        <v>385</v>
      </c>
      <c r="AB126" s="50"/>
      <c r="AE126" s="46" t="s">
        <v>388</v>
      </c>
      <c r="AG126" s="46" t="s">
        <v>270</v>
      </c>
      <c r="AH126" s="46" t="str">
        <f>+VLOOKUP(AG126,'RESULTS - ANSWERS'!A:B,2,0)</f>
        <v>STONIC</v>
      </c>
    </row>
    <row r="127" spans="5:34" x14ac:dyDescent="0.25">
      <c r="E127" s="52"/>
      <c r="I127" s="52"/>
      <c r="Y127" s="46" t="s">
        <v>384</v>
      </c>
      <c r="Z127" s="49"/>
      <c r="AA127" s="45" t="s">
        <v>40</v>
      </c>
      <c r="AE127" s="45" t="s">
        <v>39</v>
      </c>
    </row>
    <row r="128" spans="5:34" x14ac:dyDescent="0.25">
      <c r="E128" s="52"/>
      <c r="I128" s="52"/>
      <c r="AA128" s="46" t="s">
        <v>389</v>
      </c>
      <c r="AB128" s="51"/>
      <c r="AD128" s="48"/>
      <c r="AE128" s="46" t="s">
        <v>387</v>
      </c>
      <c r="AG128" s="46" t="s">
        <v>115</v>
      </c>
      <c r="AH128" s="46" t="str">
        <f>+VLOOKUP(AG128,'RESULTS - ANSWERS'!A:B,2,0)</f>
        <v>SPORTAGE</v>
      </c>
    </row>
    <row r="129" spans="5:34" x14ac:dyDescent="0.25">
      <c r="E129" s="52"/>
      <c r="I129" s="52"/>
      <c r="AC129" s="46" t="s">
        <v>386</v>
      </c>
      <c r="AD129" s="49"/>
      <c r="AE129" s="45" t="s">
        <v>40</v>
      </c>
    </row>
    <row r="130" spans="5:34" x14ac:dyDescent="0.25">
      <c r="E130" s="52"/>
      <c r="I130" s="52"/>
      <c r="AE130" s="46" t="s">
        <v>388</v>
      </c>
      <c r="AG130" s="46" t="s">
        <v>118</v>
      </c>
      <c r="AH130" s="46" t="str">
        <f>+VLOOKUP(AG130,'RESULTS - ANSWERS'!A:B,2,0)</f>
        <v>STONIC</v>
      </c>
    </row>
    <row r="131" spans="5:34" x14ac:dyDescent="0.25">
      <c r="E131" s="52"/>
      <c r="I131" s="52"/>
      <c r="AE131" s="45" t="s">
        <v>39</v>
      </c>
    </row>
    <row r="132" spans="5:34" x14ac:dyDescent="0.25">
      <c r="E132" s="52"/>
      <c r="I132" s="52"/>
      <c r="AD132" s="48"/>
      <c r="AE132" s="46" t="s">
        <v>387</v>
      </c>
      <c r="AG132" s="46" t="s">
        <v>96</v>
      </c>
      <c r="AH132" s="46" t="str">
        <f>+VLOOKUP(AG132,'RESULTS - ANSWERS'!A:B,2,0)</f>
        <v>CEED SW</v>
      </c>
    </row>
    <row r="133" spans="5:34" x14ac:dyDescent="0.25">
      <c r="E133" s="52"/>
      <c r="I133" s="52"/>
      <c r="AA133" s="45" t="s">
        <v>39</v>
      </c>
      <c r="AB133" s="48"/>
      <c r="AC133" s="46" t="s">
        <v>386</v>
      </c>
      <c r="AD133" s="49"/>
      <c r="AE133" s="45" t="s">
        <v>40</v>
      </c>
    </row>
    <row r="134" spans="5:34" x14ac:dyDescent="0.25">
      <c r="E134" s="52"/>
      <c r="I134" s="52"/>
      <c r="Z134" s="48"/>
      <c r="AA134" s="46" t="s">
        <v>385</v>
      </c>
      <c r="AB134" s="50"/>
      <c r="AE134" s="46" t="s">
        <v>388</v>
      </c>
      <c r="AG134" s="46" t="s">
        <v>128</v>
      </c>
      <c r="AH134" s="46" t="str">
        <f>+VLOOKUP(AG134,'RESULTS - ANSWERS'!A:B,2,0)</f>
        <v>CEED SW</v>
      </c>
    </row>
    <row r="135" spans="5:34" x14ac:dyDescent="0.25">
      <c r="E135" s="52"/>
      <c r="I135" s="52"/>
      <c r="W135" s="45" t="s">
        <v>39</v>
      </c>
      <c r="X135" s="48"/>
      <c r="Y135" s="46" t="s">
        <v>384</v>
      </c>
      <c r="Z135" s="49"/>
      <c r="AA135" s="45" t="s">
        <v>40</v>
      </c>
      <c r="AE135" s="45" t="s">
        <v>39</v>
      </c>
    </row>
    <row r="136" spans="5:34" x14ac:dyDescent="0.25">
      <c r="E136" s="52"/>
      <c r="I136" s="52"/>
      <c r="V136" s="48"/>
      <c r="W136" s="46" t="s">
        <v>383</v>
      </c>
      <c r="X136" s="50"/>
      <c r="AA136" s="46" t="s">
        <v>389</v>
      </c>
      <c r="AB136" s="51"/>
      <c r="AD136" s="48"/>
      <c r="AE136" s="46" t="s">
        <v>387</v>
      </c>
      <c r="AG136" s="46" t="s">
        <v>129</v>
      </c>
      <c r="AH136" s="46" t="str">
        <f>+VLOOKUP(AG136,'RESULTS - ANSWERS'!A:B,2,0)</f>
        <v>CEED SW</v>
      </c>
    </row>
    <row r="137" spans="5:34" x14ac:dyDescent="0.25">
      <c r="E137" s="52"/>
      <c r="I137" s="52"/>
      <c r="T137" s="48"/>
      <c r="U137" s="46" t="s">
        <v>382</v>
      </c>
      <c r="V137" s="49"/>
      <c r="W137" s="47"/>
      <c r="X137" s="47"/>
      <c r="AA137" s="47"/>
      <c r="AC137" s="46" t="s">
        <v>386</v>
      </c>
      <c r="AD137" s="49"/>
      <c r="AE137" s="45" t="s">
        <v>40</v>
      </c>
    </row>
    <row r="138" spans="5:34" x14ac:dyDescent="0.25">
      <c r="E138" s="52"/>
      <c r="I138" s="52"/>
      <c r="R138" s="48"/>
      <c r="S138" s="46" t="s">
        <v>381</v>
      </c>
      <c r="T138" s="50"/>
      <c r="W138" s="52"/>
      <c r="X138" s="47"/>
      <c r="AA138" s="47"/>
      <c r="AE138" s="46" t="s">
        <v>388</v>
      </c>
      <c r="AG138" s="46" t="s">
        <v>411</v>
      </c>
      <c r="AH138" s="46" t="str">
        <f>+VLOOKUP(AG138,'RESULTS - ANSWERS'!A:B,2,0)</f>
        <v>CEED SW</v>
      </c>
    </row>
    <row r="139" spans="5:34" x14ac:dyDescent="0.25">
      <c r="E139" s="52"/>
      <c r="I139" s="52"/>
      <c r="P139" s="48"/>
      <c r="Q139" s="46" t="s">
        <v>380</v>
      </c>
      <c r="R139" s="49"/>
      <c r="W139" s="52"/>
      <c r="X139" s="47"/>
      <c r="AA139" s="47"/>
      <c r="AE139" s="45" t="s">
        <v>39</v>
      </c>
      <c r="AG139" s="47"/>
      <c r="AH139" s="47"/>
    </row>
    <row r="140" spans="5:34" x14ac:dyDescent="0.25">
      <c r="E140" s="52"/>
      <c r="I140" s="52"/>
      <c r="N140" s="48"/>
      <c r="O140" s="46" t="s">
        <v>379</v>
      </c>
      <c r="P140" s="50"/>
      <c r="S140" s="46" t="s">
        <v>391</v>
      </c>
      <c r="T140" s="51"/>
      <c r="W140" s="52"/>
      <c r="X140" s="47"/>
      <c r="AA140" s="47"/>
      <c r="AE140" s="46" t="s">
        <v>387</v>
      </c>
      <c r="AG140" s="46" t="s">
        <v>130</v>
      </c>
      <c r="AH140" s="46" t="str">
        <f>+VLOOKUP(AG140,'RESULTS - ANSWERS'!A:B,2,0)</f>
        <v>OPTIMA GT-LINE</v>
      </c>
    </row>
    <row r="141" spans="5:34" x14ac:dyDescent="0.25">
      <c r="E141" s="52"/>
      <c r="I141" s="52"/>
      <c r="L141" s="48"/>
      <c r="M141" s="46" t="s">
        <v>378</v>
      </c>
      <c r="N141" s="49"/>
      <c r="U141" s="52"/>
      <c r="W141" s="51" t="s">
        <v>40</v>
      </c>
      <c r="AA141" s="45" t="s">
        <v>39</v>
      </c>
      <c r="AB141" s="48"/>
      <c r="AC141" s="46" t="s">
        <v>386</v>
      </c>
      <c r="AD141" s="49"/>
      <c r="AE141" s="45" t="s">
        <v>40</v>
      </c>
    </row>
    <row r="142" spans="5:34" x14ac:dyDescent="0.25">
      <c r="E142" s="52"/>
      <c r="I142" s="51"/>
      <c r="J142" s="48"/>
      <c r="K142" s="46" t="s">
        <v>377</v>
      </c>
      <c r="L142" s="50"/>
      <c r="O142" s="46" t="s">
        <v>392</v>
      </c>
      <c r="P142" s="51"/>
      <c r="U142" s="52"/>
      <c r="W142" s="46" t="s">
        <v>390</v>
      </c>
      <c r="X142" s="51"/>
      <c r="Z142" s="48"/>
      <c r="AA142" s="46" t="s">
        <v>385</v>
      </c>
      <c r="AB142" s="50"/>
      <c r="AE142" s="46" t="s">
        <v>388</v>
      </c>
      <c r="AG142" s="46" t="s">
        <v>184</v>
      </c>
      <c r="AH142" s="46" t="str">
        <f>+VLOOKUP(AG142,'RESULTS - ANSWERS'!A:B,2,0)</f>
        <v>CEED SW</v>
      </c>
    </row>
    <row r="143" spans="5:34" x14ac:dyDescent="0.25">
      <c r="E143" s="52"/>
      <c r="I143" s="46" t="s">
        <v>376</v>
      </c>
      <c r="J143" s="49"/>
      <c r="Q143" s="52"/>
      <c r="U143" s="52"/>
      <c r="Y143" s="46" t="s">
        <v>384</v>
      </c>
      <c r="Z143" s="49"/>
      <c r="AA143" s="45" t="s">
        <v>40</v>
      </c>
      <c r="AE143" s="45" t="s">
        <v>39</v>
      </c>
    </row>
    <row r="144" spans="5:34" x14ac:dyDescent="0.25">
      <c r="E144" s="52"/>
      <c r="K144" s="46" t="s">
        <v>393</v>
      </c>
      <c r="L144" s="51"/>
      <c r="Q144" s="52"/>
      <c r="U144" s="52"/>
      <c r="AA144" s="46" t="s">
        <v>389</v>
      </c>
      <c r="AB144" s="51"/>
      <c r="AD144" s="48"/>
      <c r="AE144" s="46" t="s">
        <v>387</v>
      </c>
      <c r="AG144" s="46" t="s">
        <v>283</v>
      </c>
      <c r="AH144" s="46" t="str">
        <f>+VLOOKUP(AG144,'RESULTS - ANSWERS'!A:B,2,0)</f>
        <v>OPTIMA GT-LINE</v>
      </c>
    </row>
    <row r="145" spans="5:34" x14ac:dyDescent="0.25">
      <c r="E145" s="52"/>
      <c r="M145" s="52"/>
      <c r="Q145" s="52"/>
      <c r="U145" s="52"/>
      <c r="AC145" s="46" t="s">
        <v>386</v>
      </c>
      <c r="AD145" s="49"/>
      <c r="AE145" s="45" t="s">
        <v>40</v>
      </c>
    </row>
    <row r="146" spans="5:34" x14ac:dyDescent="0.25">
      <c r="E146" s="52"/>
      <c r="M146" s="52"/>
      <c r="Q146" s="52"/>
      <c r="U146" s="52"/>
      <c r="AE146" s="46" t="s">
        <v>388</v>
      </c>
      <c r="AG146" s="46" t="s">
        <v>407</v>
      </c>
      <c r="AH146" s="46" t="str">
        <f>+VLOOKUP(AG146,'RESULTS - ANSWERS'!A:B,2,0)</f>
        <v>CEED SW</v>
      </c>
    </row>
    <row r="147" spans="5:34" x14ac:dyDescent="0.25">
      <c r="E147" s="52"/>
      <c r="M147" s="52"/>
      <c r="Q147" s="52"/>
      <c r="U147" s="52"/>
      <c r="AE147" s="45" t="s">
        <v>39</v>
      </c>
    </row>
    <row r="148" spans="5:34" x14ac:dyDescent="0.25">
      <c r="E148" s="52"/>
      <c r="M148" s="52"/>
      <c r="Q148" s="52"/>
      <c r="U148" s="52"/>
      <c r="AD148" s="48"/>
      <c r="AE148" s="46" t="s">
        <v>387</v>
      </c>
      <c r="AG148" s="46" t="s">
        <v>131</v>
      </c>
      <c r="AH148" s="46" t="str">
        <f>+VLOOKUP(AG148,'RESULTS - ANSWERS'!A:B,2,0)</f>
        <v>SPORTAGE</v>
      </c>
    </row>
    <row r="149" spans="5:34" x14ac:dyDescent="0.25">
      <c r="E149" s="52"/>
      <c r="M149" s="52"/>
      <c r="Q149" s="52"/>
      <c r="U149" s="52"/>
      <c r="AA149" s="45" t="s">
        <v>39</v>
      </c>
      <c r="AB149" s="48"/>
      <c r="AC149" s="46" t="s">
        <v>386</v>
      </c>
      <c r="AD149" s="49"/>
      <c r="AE149" s="45" t="s">
        <v>40</v>
      </c>
    </row>
    <row r="150" spans="5:34" x14ac:dyDescent="0.25">
      <c r="E150" s="52"/>
      <c r="M150" s="52"/>
      <c r="Q150" s="52"/>
      <c r="U150" s="52"/>
      <c r="Z150" s="48"/>
      <c r="AA150" s="46" t="s">
        <v>385</v>
      </c>
      <c r="AB150" s="50"/>
      <c r="AE150" s="46" t="s">
        <v>388</v>
      </c>
      <c r="AG150" s="46" t="s">
        <v>412</v>
      </c>
      <c r="AH150" s="46" t="str">
        <f>+VLOOKUP(AG150,'RESULTS - ANSWERS'!A:B,2,0)</f>
        <v>SPORTAGE</v>
      </c>
    </row>
    <row r="151" spans="5:34" x14ac:dyDescent="0.25">
      <c r="E151" s="52"/>
      <c r="M151" s="52"/>
      <c r="Q151" s="52"/>
      <c r="U151" s="52"/>
      <c r="W151" s="45" t="s">
        <v>39</v>
      </c>
      <c r="X151" s="48"/>
      <c r="Y151" s="46" t="s">
        <v>384</v>
      </c>
      <c r="Z151" s="49"/>
      <c r="AA151" s="45" t="s">
        <v>40</v>
      </c>
      <c r="AE151" s="45" t="s">
        <v>39</v>
      </c>
    </row>
    <row r="152" spans="5:34" x14ac:dyDescent="0.25">
      <c r="E152" s="52"/>
      <c r="M152" s="52"/>
      <c r="Q152" s="52"/>
      <c r="U152" s="51"/>
      <c r="V152" s="48"/>
      <c r="W152" s="46" t="s">
        <v>383</v>
      </c>
      <c r="X152" s="50"/>
      <c r="AA152" s="46" t="s">
        <v>389</v>
      </c>
      <c r="AB152" s="51"/>
      <c r="AD152" s="48"/>
      <c r="AE152" s="46" t="s">
        <v>387</v>
      </c>
      <c r="AG152" s="46" t="s">
        <v>281</v>
      </c>
      <c r="AH152" s="46" t="str">
        <f>+VLOOKUP(AG152,'RESULTS - ANSWERS'!A:B,2,0)</f>
        <v>SPORTAGE</v>
      </c>
    </row>
    <row r="153" spans="5:34" x14ac:dyDescent="0.25">
      <c r="E153" s="52"/>
      <c r="M153" s="52"/>
      <c r="Q153" s="52"/>
      <c r="U153" s="46" t="s">
        <v>382</v>
      </c>
      <c r="V153" s="49"/>
      <c r="W153" s="47"/>
      <c r="X153" s="47"/>
      <c r="AA153" s="47"/>
      <c r="AC153" s="46" t="s">
        <v>386</v>
      </c>
      <c r="AD153" s="49"/>
      <c r="AE153" s="45" t="s">
        <v>40</v>
      </c>
    </row>
    <row r="154" spans="5:34" x14ac:dyDescent="0.25">
      <c r="E154" s="52"/>
      <c r="M154" s="52"/>
      <c r="Q154" s="52"/>
      <c r="W154" s="52"/>
      <c r="X154" s="47"/>
      <c r="AA154" s="47"/>
      <c r="AE154" s="46" t="s">
        <v>388</v>
      </c>
      <c r="AG154" s="46" t="s">
        <v>282</v>
      </c>
      <c r="AH154" s="46" t="str">
        <f>+VLOOKUP(AG154,'RESULTS - ANSWERS'!A:B,2,0)</f>
        <v>SPORTAGE</v>
      </c>
    </row>
    <row r="155" spans="5:34" x14ac:dyDescent="0.25">
      <c r="E155" s="52"/>
      <c r="M155" s="52"/>
      <c r="Q155" s="52"/>
      <c r="W155" s="52"/>
      <c r="X155" s="47"/>
      <c r="AA155" s="47"/>
      <c r="AE155" s="45" t="s">
        <v>39</v>
      </c>
      <c r="AG155" s="47"/>
      <c r="AH155" s="47"/>
    </row>
    <row r="156" spans="5:34" x14ac:dyDescent="0.25">
      <c r="E156" s="52"/>
      <c r="M156" s="52"/>
      <c r="Q156" s="52"/>
      <c r="W156" s="52"/>
      <c r="X156" s="47"/>
      <c r="AA156" s="47"/>
      <c r="AE156" s="46" t="s">
        <v>387</v>
      </c>
      <c r="AG156" s="46" t="s">
        <v>280</v>
      </c>
      <c r="AH156" s="46" t="str">
        <f>+VLOOKUP(AG156,'RESULTS - ANSWERS'!A:B,2,0)</f>
        <v>SPORTAGE</v>
      </c>
    </row>
    <row r="157" spans="5:34" x14ac:dyDescent="0.25">
      <c r="E157" s="52"/>
      <c r="M157" s="52"/>
      <c r="Q157" s="52"/>
      <c r="W157" s="51" t="s">
        <v>40</v>
      </c>
      <c r="AA157" s="45" t="s">
        <v>39</v>
      </c>
      <c r="AB157" s="48"/>
      <c r="AC157" s="46" t="s">
        <v>386</v>
      </c>
      <c r="AD157" s="49"/>
      <c r="AE157" s="45" t="s">
        <v>40</v>
      </c>
    </row>
    <row r="158" spans="5:34" x14ac:dyDescent="0.25">
      <c r="E158" s="52"/>
      <c r="M158" s="52"/>
      <c r="Q158" s="52"/>
      <c r="W158" s="46" t="s">
        <v>390</v>
      </c>
      <c r="X158" s="51"/>
      <c r="Z158" s="48"/>
      <c r="AA158" s="46" t="s">
        <v>385</v>
      </c>
      <c r="AB158" s="50"/>
      <c r="AE158" s="46" t="s">
        <v>388</v>
      </c>
      <c r="AG158" s="46" t="s">
        <v>413</v>
      </c>
      <c r="AH158" s="46" t="str">
        <f>+VLOOKUP(AG158,'RESULTS - ANSWERS'!A:B,2,0)</f>
        <v>SPORTAGE</v>
      </c>
    </row>
    <row r="159" spans="5:34" x14ac:dyDescent="0.25">
      <c r="E159" s="52"/>
      <c r="M159" s="52"/>
      <c r="Q159" s="52"/>
      <c r="Y159" s="46" t="s">
        <v>384</v>
      </c>
      <c r="Z159" s="49"/>
      <c r="AA159" s="45" t="s">
        <v>40</v>
      </c>
      <c r="AE159" s="45" t="s">
        <v>39</v>
      </c>
    </row>
    <row r="160" spans="5:34" x14ac:dyDescent="0.25">
      <c r="E160" s="52"/>
      <c r="M160" s="52"/>
      <c r="Q160" s="52"/>
      <c r="AA160" s="46" t="s">
        <v>389</v>
      </c>
      <c r="AB160" s="51"/>
      <c r="AD160" s="48"/>
      <c r="AE160" s="46" t="s">
        <v>387</v>
      </c>
      <c r="AG160" s="46" t="s">
        <v>279</v>
      </c>
      <c r="AH160" s="46" t="str">
        <f>+VLOOKUP(AG160,'RESULTS - ANSWERS'!A:B,2,0)</f>
        <v>SPORTAGE</v>
      </c>
    </row>
    <row r="161" spans="5:34" x14ac:dyDescent="0.25">
      <c r="E161" s="52"/>
      <c r="M161" s="52"/>
      <c r="Q161" s="52"/>
      <c r="AC161" s="46" t="s">
        <v>386</v>
      </c>
      <c r="AD161" s="49"/>
      <c r="AE161" s="45" t="s">
        <v>40</v>
      </c>
    </row>
    <row r="162" spans="5:34" x14ac:dyDescent="0.25">
      <c r="E162" s="52"/>
      <c r="M162" s="52"/>
      <c r="Q162" s="52"/>
      <c r="AE162" s="46" t="s">
        <v>388</v>
      </c>
      <c r="AG162" s="46" t="s">
        <v>278</v>
      </c>
      <c r="AH162" s="46" t="str">
        <f>+VLOOKUP(AG162,'RESULTS - ANSWERS'!A:B,2,0)</f>
        <v>SPORTAGE</v>
      </c>
    </row>
    <row r="163" spans="5:34" x14ac:dyDescent="0.25">
      <c r="E163" s="52"/>
      <c r="M163" s="52"/>
      <c r="Q163" s="52"/>
      <c r="AE163" s="45" t="s">
        <v>39</v>
      </c>
    </row>
    <row r="164" spans="5:34" x14ac:dyDescent="0.25">
      <c r="E164" s="52"/>
      <c r="M164" s="52"/>
      <c r="Q164" s="52"/>
      <c r="AD164" s="48"/>
      <c r="AE164" s="46" t="s">
        <v>387</v>
      </c>
      <c r="AG164" s="46" t="s">
        <v>132</v>
      </c>
      <c r="AH164" s="46" t="str">
        <f>+VLOOKUP(AG164,'RESULTS - ANSWERS'!A:B,2,0)</f>
        <v>OPTIMA</v>
      </c>
    </row>
    <row r="165" spans="5:34" x14ac:dyDescent="0.25">
      <c r="E165" s="52"/>
      <c r="M165" s="52"/>
      <c r="Q165" s="52"/>
      <c r="AA165" s="45" t="s">
        <v>39</v>
      </c>
      <c r="AB165" s="48"/>
      <c r="AC165" s="46" t="s">
        <v>386</v>
      </c>
      <c r="AD165" s="49"/>
      <c r="AE165" s="45" t="s">
        <v>40</v>
      </c>
    </row>
    <row r="166" spans="5:34" x14ac:dyDescent="0.25">
      <c r="E166" s="52"/>
      <c r="M166" s="52"/>
      <c r="Q166" s="52"/>
      <c r="Z166" s="48"/>
      <c r="AA166" s="46" t="s">
        <v>385</v>
      </c>
      <c r="AB166" s="50"/>
      <c r="AE166" s="46" t="s">
        <v>388</v>
      </c>
      <c r="AG166" s="46" t="s">
        <v>202</v>
      </c>
      <c r="AH166" s="46" t="str">
        <f>+VLOOKUP(AG166,'RESULTS - ANSWERS'!A:B,2,0)</f>
        <v>OPTIMA</v>
      </c>
    </row>
    <row r="167" spans="5:34" x14ac:dyDescent="0.25">
      <c r="E167" s="52"/>
      <c r="M167" s="52"/>
      <c r="Q167" s="52"/>
      <c r="W167" s="45" t="s">
        <v>39</v>
      </c>
      <c r="X167" s="48"/>
      <c r="Y167" s="46" t="s">
        <v>384</v>
      </c>
      <c r="Z167" s="49"/>
      <c r="AA167" s="45" t="s">
        <v>40</v>
      </c>
      <c r="AE167" s="45" t="s">
        <v>39</v>
      </c>
    </row>
    <row r="168" spans="5:34" x14ac:dyDescent="0.25">
      <c r="E168" s="52"/>
      <c r="M168" s="52"/>
      <c r="Q168" s="52"/>
      <c r="V168" s="48"/>
      <c r="W168" s="46" t="s">
        <v>383</v>
      </c>
      <c r="X168" s="50"/>
      <c r="AA168" s="46" t="s">
        <v>389</v>
      </c>
      <c r="AB168" s="51"/>
      <c r="AD168" s="48"/>
      <c r="AE168" s="46" t="s">
        <v>387</v>
      </c>
      <c r="AG168" s="46" t="s">
        <v>203</v>
      </c>
      <c r="AH168" s="46" t="str">
        <f>+VLOOKUP(AG168,'RESULTS - ANSWERS'!A:B,2,0)</f>
        <v>STINGER</v>
      </c>
    </row>
    <row r="169" spans="5:34" x14ac:dyDescent="0.25">
      <c r="E169" s="52"/>
      <c r="M169" s="52"/>
      <c r="Q169" s="52"/>
      <c r="T169" s="48"/>
      <c r="U169" s="46" t="s">
        <v>382</v>
      </c>
      <c r="V169" s="49"/>
      <c r="W169" s="47"/>
      <c r="X169" s="47"/>
      <c r="AA169" s="47"/>
      <c r="AC169" s="46" t="s">
        <v>386</v>
      </c>
      <c r="AD169" s="49"/>
      <c r="AE169" s="45" t="s">
        <v>40</v>
      </c>
    </row>
    <row r="170" spans="5:34" x14ac:dyDescent="0.25">
      <c r="E170" s="52"/>
      <c r="M170" s="52"/>
      <c r="Q170" s="51"/>
      <c r="R170" s="48"/>
      <c r="S170" s="46" t="s">
        <v>381</v>
      </c>
      <c r="T170" s="50"/>
      <c r="W170" s="52"/>
      <c r="X170" s="47"/>
      <c r="AA170" s="47"/>
      <c r="AE170" s="46" t="s">
        <v>388</v>
      </c>
      <c r="AG170" s="46" t="s">
        <v>204</v>
      </c>
      <c r="AH170" s="46" t="str">
        <f>+VLOOKUP(AG170,'RESULTS - ANSWERS'!A:B,2,0)</f>
        <v>STINGER</v>
      </c>
    </row>
    <row r="171" spans="5:34" x14ac:dyDescent="0.25">
      <c r="E171" s="52"/>
      <c r="M171" s="52"/>
      <c r="Q171" s="46" t="s">
        <v>380</v>
      </c>
      <c r="R171" s="49"/>
      <c r="W171" s="52"/>
      <c r="X171" s="47"/>
      <c r="AA171" s="47"/>
      <c r="AE171" s="45" t="s">
        <v>39</v>
      </c>
      <c r="AG171" s="47"/>
      <c r="AH171" s="47"/>
    </row>
    <row r="172" spans="5:34" x14ac:dyDescent="0.25">
      <c r="E172" s="52"/>
      <c r="M172" s="52"/>
      <c r="S172" s="46" t="s">
        <v>391</v>
      </c>
      <c r="T172" s="51"/>
      <c r="W172" s="52"/>
      <c r="X172" s="47"/>
      <c r="AA172" s="47"/>
      <c r="AE172" s="46" t="s">
        <v>387</v>
      </c>
      <c r="AG172" s="46" t="s">
        <v>312</v>
      </c>
      <c r="AH172" s="46" t="str">
        <f>+VLOOKUP(AG172,'RESULTS - ANSWERS'!A:B,2,0)</f>
        <v>OPTIMA GT-LINE</v>
      </c>
    </row>
    <row r="173" spans="5:34" x14ac:dyDescent="0.25">
      <c r="E173" s="52"/>
      <c r="M173" s="52"/>
      <c r="U173" s="52"/>
      <c r="W173" s="51" t="s">
        <v>40</v>
      </c>
      <c r="AA173" s="45" t="s">
        <v>39</v>
      </c>
      <c r="AB173" s="48"/>
      <c r="AC173" s="46" t="s">
        <v>386</v>
      </c>
      <c r="AD173" s="49"/>
      <c r="AE173" s="45" t="s">
        <v>40</v>
      </c>
    </row>
    <row r="174" spans="5:34" x14ac:dyDescent="0.25">
      <c r="E174" s="52"/>
      <c r="M174" s="52"/>
      <c r="U174" s="52"/>
      <c r="W174" s="46" t="s">
        <v>390</v>
      </c>
      <c r="X174" s="51"/>
      <c r="Z174" s="48"/>
      <c r="AA174" s="46" t="s">
        <v>385</v>
      </c>
      <c r="AB174" s="50"/>
      <c r="AE174" s="46" t="s">
        <v>388</v>
      </c>
      <c r="AG174" s="46" t="s">
        <v>124</v>
      </c>
      <c r="AH174" s="46" t="str">
        <f>+VLOOKUP(AG174,'RESULTS - ANSWERS'!A:B,2,0)</f>
        <v>OPTIMA</v>
      </c>
    </row>
    <row r="175" spans="5:34" x14ac:dyDescent="0.25">
      <c r="E175" s="52"/>
      <c r="M175" s="52"/>
      <c r="U175" s="52"/>
      <c r="Y175" s="46" t="s">
        <v>384</v>
      </c>
      <c r="Z175" s="49"/>
      <c r="AA175" s="45" t="s">
        <v>40</v>
      </c>
      <c r="AE175" s="45" t="s">
        <v>39</v>
      </c>
    </row>
    <row r="176" spans="5:34" x14ac:dyDescent="0.25">
      <c r="E176" s="52"/>
      <c r="M176" s="52"/>
      <c r="U176" s="52"/>
      <c r="AA176" s="46" t="s">
        <v>389</v>
      </c>
      <c r="AB176" s="51"/>
      <c r="AD176" s="48"/>
      <c r="AE176" s="46" t="s">
        <v>387</v>
      </c>
      <c r="AG176" s="46" t="s">
        <v>334</v>
      </c>
      <c r="AH176" s="46" t="str">
        <f>+VLOOKUP(AG176,'RESULTS - ANSWERS'!A:B,2,0)</f>
        <v>STINGER</v>
      </c>
    </row>
    <row r="177" spans="5:34" x14ac:dyDescent="0.25">
      <c r="E177" s="52"/>
      <c r="M177" s="52"/>
      <c r="U177" s="52"/>
      <c r="AC177" s="46" t="s">
        <v>386</v>
      </c>
      <c r="AD177" s="49"/>
      <c r="AE177" s="45" t="s">
        <v>40</v>
      </c>
    </row>
    <row r="178" spans="5:34" x14ac:dyDescent="0.25">
      <c r="E178" s="52"/>
      <c r="M178" s="52"/>
      <c r="U178" s="52"/>
      <c r="AE178" s="46" t="s">
        <v>388</v>
      </c>
      <c r="AG178" s="46" t="s">
        <v>333</v>
      </c>
      <c r="AH178" s="46" t="str">
        <f>+VLOOKUP(AG178,'RESULTS - ANSWERS'!A:B,2,0)</f>
        <v>STINGER</v>
      </c>
    </row>
    <row r="179" spans="5:34" x14ac:dyDescent="0.25">
      <c r="E179" s="52"/>
      <c r="M179" s="52"/>
      <c r="U179" s="52"/>
      <c r="AE179" s="45" t="s">
        <v>39</v>
      </c>
    </row>
    <row r="180" spans="5:34" x14ac:dyDescent="0.25">
      <c r="E180" s="52"/>
      <c r="M180" s="52"/>
      <c r="U180" s="52"/>
      <c r="AD180" s="48"/>
      <c r="AE180" s="46" t="s">
        <v>387</v>
      </c>
      <c r="AG180" s="46" t="s">
        <v>284</v>
      </c>
      <c r="AH180" s="46" t="str">
        <f>+VLOOKUP(AG180,'RESULTS - ANSWERS'!A:B,2,0)</f>
        <v>SPORTAGE</v>
      </c>
    </row>
    <row r="181" spans="5:34" x14ac:dyDescent="0.25">
      <c r="E181" s="52"/>
      <c r="M181" s="52"/>
      <c r="U181" s="52"/>
      <c r="AA181" s="45" t="s">
        <v>39</v>
      </c>
      <c r="AB181" s="48"/>
      <c r="AC181" s="46" t="s">
        <v>386</v>
      </c>
      <c r="AD181" s="49"/>
      <c r="AE181" s="45" t="s">
        <v>40</v>
      </c>
    </row>
    <row r="182" spans="5:34" x14ac:dyDescent="0.25">
      <c r="E182" s="52"/>
      <c r="M182" s="52"/>
      <c r="U182" s="52"/>
      <c r="Z182" s="48"/>
      <c r="AA182" s="46" t="s">
        <v>385</v>
      </c>
      <c r="AB182" s="50"/>
      <c r="AE182" s="46" t="s">
        <v>388</v>
      </c>
      <c r="AG182" s="46" t="s">
        <v>285</v>
      </c>
      <c r="AH182" s="46" t="str">
        <f>+VLOOKUP(AG182,'RESULTS - ANSWERS'!A:B,2,0)</f>
        <v>SPORTAGE</v>
      </c>
    </row>
    <row r="183" spans="5:34" x14ac:dyDescent="0.25">
      <c r="E183" s="52"/>
      <c r="M183" s="52"/>
      <c r="U183" s="52"/>
      <c r="W183" s="45" t="s">
        <v>39</v>
      </c>
      <c r="X183" s="48"/>
      <c r="Y183" s="46" t="s">
        <v>384</v>
      </c>
      <c r="Z183" s="49"/>
      <c r="AA183" s="45" t="s">
        <v>40</v>
      </c>
      <c r="AE183" s="45" t="s">
        <v>39</v>
      </c>
    </row>
    <row r="184" spans="5:34" x14ac:dyDescent="0.25">
      <c r="E184" s="52"/>
      <c r="M184" s="52"/>
      <c r="U184" s="51"/>
      <c r="V184" s="48"/>
      <c r="W184" s="46" t="s">
        <v>383</v>
      </c>
      <c r="X184" s="50"/>
      <c r="AA184" s="46" t="s">
        <v>389</v>
      </c>
      <c r="AB184" s="51"/>
      <c r="AD184" s="48"/>
      <c r="AE184" s="46" t="s">
        <v>387</v>
      </c>
      <c r="AG184" s="46" t="s">
        <v>291</v>
      </c>
      <c r="AH184" s="46" t="str">
        <f>+VLOOKUP(AG184,'RESULTS - ANSWERS'!A:B,2,0)</f>
        <v>SPORTAGE</v>
      </c>
    </row>
    <row r="185" spans="5:34" x14ac:dyDescent="0.25">
      <c r="E185" s="52"/>
      <c r="M185" s="52"/>
      <c r="U185" s="46" t="s">
        <v>382</v>
      </c>
      <c r="V185" s="49"/>
      <c r="W185" s="47"/>
      <c r="X185" s="47"/>
      <c r="AA185" s="47"/>
      <c r="AC185" s="46" t="s">
        <v>386</v>
      </c>
      <c r="AD185" s="49"/>
      <c r="AE185" s="45" t="s">
        <v>40</v>
      </c>
    </row>
    <row r="186" spans="5:34" x14ac:dyDescent="0.25">
      <c r="E186" s="52"/>
      <c r="M186" s="52"/>
      <c r="W186" s="52"/>
      <c r="X186" s="47"/>
      <c r="AA186" s="47"/>
      <c r="AE186" s="46" t="s">
        <v>388</v>
      </c>
      <c r="AG186" s="46" t="s">
        <v>286</v>
      </c>
      <c r="AH186" s="46" t="str">
        <f>+VLOOKUP(AG186,'RESULTS - ANSWERS'!A:B,2,0)</f>
        <v>SPORTAGE</v>
      </c>
    </row>
    <row r="187" spans="5:34" x14ac:dyDescent="0.25">
      <c r="E187" s="52"/>
      <c r="M187" s="52"/>
      <c r="W187" s="52"/>
      <c r="X187" s="47"/>
      <c r="AA187" s="47"/>
      <c r="AE187" s="45" t="s">
        <v>39</v>
      </c>
      <c r="AG187" s="47"/>
      <c r="AH187" s="47"/>
    </row>
    <row r="188" spans="5:34" x14ac:dyDescent="0.25">
      <c r="E188" s="52"/>
      <c r="M188" s="52"/>
      <c r="W188" s="52"/>
      <c r="X188" s="47"/>
      <c r="AA188" s="47"/>
      <c r="AE188" s="46" t="s">
        <v>387</v>
      </c>
      <c r="AG188" s="46" t="s">
        <v>289</v>
      </c>
      <c r="AH188" s="46" t="str">
        <f>+VLOOKUP(AG188,'RESULTS - ANSWERS'!A:B,2,0)</f>
        <v>SPORTAGE</v>
      </c>
    </row>
    <row r="189" spans="5:34" x14ac:dyDescent="0.25">
      <c r="E189" s="52"/>
      <c r="M189" s="52"/>
      <c r="W189" s="51" t="s">
        <v>40</v>
      </c>
      <c r="AA189" s="45" t="s">
        <v>39</v>
      </c>
      <c r="AB189" s="48"/>
      <c r="AC189" s="46" t="s">
        <v>386</v>
      </c>
      <c r="AD189" s="49"/>
      <c r="AE189" s="45" t="s">
        <v>40</v>
      </c>
    </row>
    <row r="190" spans="5:34" x14ac:dyDescent="0.25">
      <c r="E190" s="52"/>
      <c r="M190" s="52"/>
      <c r="W190" s="46" t="s">
        <v>390</v>
      </c>
      <c r="X190" s="51"/>
      <c r="Z190" s="48"/>
      <c r="AA190" s="46" t="s">
        <v>385</v>
      </c>
      <c r="AB190" s="50"/>
      <c r="AE190" s="46" t="s">
        <v>388</v>
      </c>
      <c r="AG190" s="46" t="s">
        <v>290</v>
      </c>
      <c r="AH190" s="46" t="str">
        <f>+VLOOKUP(AG190,'RESULTS - ANSWERS'!A:B,2,0)</f>
        <v>SPORTAGE</v>
      </c>
    </row>
    <row r="191" spans="5:34" x14ac:dyDescent="0.25">
      <c r="E191" s="52"/>
      <c r="M191" s="52"/>
      <c r="Y191" s="46" t="s">
        <v>384</v>
      </c>
      <c r="Z191" s="49"/>
      <c r="AA191" s="45" t="s">
        <v>40</v>
      </c>
      <c r="AE191" s="45" t="s">
        <v>39</v>
      </c>
    </row>
    <row r="192" spans="5:34" x14ac:dyDescent="0.25">
      <c r="E192" s="52"/>
      <c r="M192" s="52"/>
      <c r="AA192" s="46" t="s">
        <v>389</v>
      </c>
      <c r="AB192" s="51"/>
      <c r="AD192" s="48"/>
      <c r="AE192" s="46" t="s">
        <v>387</v>
      </c>
      <c r="AG192" s="46" t="s">
        <v>288</v>
      </c>
      <c r="AH192" s="46" t="str">
        <f>+VLOOKUP(AG192,'RESULTS - ANSWERS'!A:B,2,0)</f>
        <v>SPORTAGE</v>
      </c>
    </row>
    <row r="193" spans="5:34" x14ac:dyDescent="0.25">
      <c r="E193" s="52"/>
      <c r="M193" s="52"/>
      <c r="AC193" s="46" t="s">
        <v>386</v>
      </c>
      <c r="AD193" s="49"/>
      <c r="AE193" s="45" t="s">
        <v>40</v>
      </c>
    </row>
    <row r="194" spans="5:34" x14ac:dyDescent="0.25">
      <c r="E194" s="52"/>
      <c r="M194" s="52"/>
      <c r="AE194" s="46" t="s">
        <v>388</v>
      </c>
      <c r="AG194" s="46" t="s">
        <v>287</v>
      </c>
      <c r="AH194" s="46" t="str">
        <f>+VLOOKUP(AG194,'RESULTS - ANSWERS'!A:B,2,0)</f>
        <v>NIRO</v>
      </c>
    </row>
    <row r="195" spans="5:34" x14ac:dyDescent="0.25">
      <c r="E195" s="52"/>
      <c r="M195" s="52"/>
      <c r="AE195" s="45" t="s">
        <v>39</v>
      </c>
    </row>
    <row r="196" spans="5:34" x14ac:dyDescent="0.25">
      <c r="E196" s="52"/>
      <c r="M196" s="52"/>
      <c r="AD196" s="48"/>
      <c r="AE196" s="46" t="s">
        <v>387</v>
      </c>
      <c r="AG196" s="46" t="s">
        <v>86</v>
      </c>
      <c r="AH196" s="46" t="str">
        <f>+VLOOKUP(AG196,'RESULTS - ANSWERS'!A:B,2,0)</f>
        <v>CARENS</v>
      </c>
    </row>
    <row r="197" spans="5:34" x14ac:dyDescent="0.25">
      <c r="E197" s="52"/>
      <c r="M197" s="52"/>
      <c r="AA197" s="45" t="s">
        <v>39</v>
      </c>
      <c r="AB197" s="48"/>
      <c r="AC197" s="46" t="s">
        <v>386</v>
      </c>
      <c r="AD197" s="49"/>
      <c r="AE197" s="45" t="s">
        <v>40</v>
      </c>
    </row>
    <row r="198" spans="5:34" x14ac:dyDescent="0.25">
      <c r="E198" s="52"/>
      <c r="M198" s="52"/>
      <c r="Z198" s="48"/>
      <c r="AA198" s="46" t="s">
        <v>385</v>
      </c>
      <c r="AB198" s="50"/>
      <c r="AE198" s="46" t="s">
        <v>388</v>
      </c>
      <c r="AG198" s="46" t="s">
        <v>292</v>
      </c>
      <c r="AH198" s="46" t="str">
        <f>+VLOOKUP(AG198,'RESULTS - ANSWERS'!A:B,2,0)</f>
        <v>CEED SW</v>
      </c>
    </row>
    <row r="199" spans="5:34" x14ac:dyDescent="0.25">
      <c r="E199" s="52"/>
      <c r="M199" s="52"/>
      <c r="W199" s="45" t="s">
        <v>39</v>
      </c>
      <c r="X199" s="48"/>
      <c r="Y199" s="46" t="s">
        <v>384</v>
      </c>
      <c r="Z199" s="49"/>
      <c r="AA199" s="45" t="s">
        <v>40</v>
      </c>
      <c r="AE199" s="45" t="s">
        <v>39</v>
      </c>
    </row>
    <row r="200" spans="5:34" x14ac:dyDescent="0.25">
      <c r="E200" s="52"/>
      <c r="M200" s="52"/>
      <c r="V200" s="48"/>
      <c r="W200" s="46" t="s">
        <v>383</v>
      </c>
      <c r="X200" s="50"/>
      <c r="AA200" s="46" t="s">
        <v>389</v>
      </c>
      <c r="AB200" s="51"/>
      <c r="AD200" s="48"/>
      <c r="AE200" s="46" t="s">
        <v>387</v>
      </c>
      <c r="AG200" s="46" t="s">
        <v>294</v>
      </c>
      <c r="AH200" s="46" t="str">
        <f>+VLOOKUP(AG200,'RESULTS - ANSWERS'!A:B,2,0)</f>
        <v>CARENS</v>
      </c>
    </row>
    <row r="201" spans="5:34" x14ac:dyDescent="0.25">
      <c r="E201" s="52"/>
      <c r="M201" s="52"/>
      <c r="T201" s="48"/>
      <c r="U201" s="46" t="s">
        <v>382</v>
      </c>
      <c r="V201" s="49"/>
      <c r="W201" s="47"/>
      <c r="X201" s="47"/>
      <c r="AA201" s="47"/>
      <c r="AC201" s="46" t="s">
        <v>386</v>
      </c>
      <c r="AD201" s="49"/>
      <c r="AE201" s="45" t="s">
        <v>40</v>
      </c>
    </row>
    <row r="202" spans="5:34" x14ac:dyDescent="0.25">
      <c r="E202" s="52"/>
      <c r="M202" s="52"/>
      <c r="R202" s="48"/>
      <c r="S202" s="46" t="s">
        <v>381</v>
      </c>
      <c r="T202" s="50"/>
      <c r="W202" s="52"/>
      <c r="X202" s="47"/>
      <c r="AA202" s="47"/>
      <c r="AE202" s="46" t="s">
        <v>388</v>
      </c>
      <c r="AG202" s="46" t="s">
        <v>293</v>
      </c>
      <c r="AH202" s="46" t="str">
        <f>+VLOOKUP(AG202,'RESULTS - ANSWERS'!A:B,2,0)</f>
        <v>CEED SW</v>
      </c>
    </row>
    <row r="203" spans="5:34" x14ac:dyDescent="0.25">
      <c r="E203" s="52"/>
      <c r="M203" s="52"/>
      <c r="P203" s="48"/>
      <c r="Q203" s="46" t="s">
        <v>380</v>
      </c>
      <c r="R203" s="49"/>
      <c r="W203" s="52"/>
      <c r="X203" s="47"/>
      <c r="AA203" s="47"/>
      <c r="AE203" s="45" t="s">
        <v>39</v>
      </c>
      <c r="AG203" s="47"/>
      <c r="AH203" s="47"/>
    </row>
    <row r="204" spans="5:34" x14ac:dyDescent="0.25">
      <c r="E204" s="52"/>
      <c r="M204" s="51"/>
      <c r="N204" s="48"/>
      <c r="O204" s="46" t="s">
        <v>379</v>
      </c>
      <c r="P204" s="50"/>
      <c r="S204" s="46" t="s">
        <v>391</v>
      </c>
      <c r="T204" s="51"/>
      <c r="W204" s="52"/>
      <c r="X204" s="47"/>
      <c r="AA204" s="47"/>
      <c r="AE204" s="46" t="s">
        <v>387</v>
      </c>
      <c r="AG204" s="46" t="s">
        <v>295</v>
      </c>
      <c r="AH204" s="46" t="str">
        <f>+VLOOKUP(AG204,'RESULTS - ANSWERS'!A:B,2,0)</f>
        <v>CEED SW</v>
      </c>
    </row>
    <row r="205" spans="5:34" x14ac:dyDescent="0.25">
      <c r="E205" s="52"/>
      <c r="M205" s="46" t="s">
        <v>378</v>
      </c>
      <c r="N205" s="49"/>
      <c r="U205" s="52"/>
      <c r="W205" s="51" t="s">
        <v>40</v>
      </c>
      <c r="AA205" s="45" t="s">
        <v>39</v>
      </c>
      <c r="AB205" s="48"/>
      <c r="AC205" s="46" t="s">
        <v>386</v>
      </c>
      <c r="AD205" s="49"/>
      <c r="AE205" s="45" t="s">
        <v>40</v>
      </c>
    </row>
    <row r="206" spans="5:34" x14ac:dyDescent="0.25">
      <c r="E206" s="52"/>
      <c r="O206" s="46" t="s">
        <v>392</v>
      </c>
      <c r="P206" s="51"/>
      <c r="U206" s="52"/>
      <c r="W206" s="46" t="s">
        <v>390</v>
      </c>
      <c r="X206" s="51"/>
      <c r="Z206" s="48"/>
      <c r="AA206" s="46" t="s">
        <v>385</v>
      </c>
      <c r="AB206" s="50"/>
      <c r="AE206" s="46" t="s">
        <v>388</v>
      </c>
      <c r="AG206" s="46" t="s">
        <v>296</v>
      </c>
      <c r="AH206" s="46" t="str">
        <f>+VLOOKUP(AG206,'RESULTS - ANSWERS'!A:B,2,0)</f>
        <v>CEED SW</v>
      </c>
    </row>
    <row r="207" spans="5:34" x14ac:dyDescent="0.25">
      <c r="E207" s="52"/>
      <c r="Q207" s="52"/>
      <c r="U207" s="52"/>
      <c r="Y207" s="46" t="s">
        <v>384</v>
      </c>
      <c r="Z207" s="49"/>
      <c r="AA207" s="45" t="s">
        <v>40</v>
      </c>
      <c r="AE207" s="45" t="s">
        <v>39</v>
      </c>
    </row>
    <row r="208" spans="5:34" x14ac:dyDescent="0.25">
      <c r="E208" s="52"/>
      <c r="Q208" s="52"/>
      <c r="U208" s="52"/>
      <c r="AA208" s="46" t="s">
        <v>389</v>
      </c>
      <c r="AB208" s="51"/>
      <c r="AD208" s="48"/>
      <c r="AE208" s="46" t="s">
        <v>387</v>
      </c>
      <c r="AG208" s="46" t="s">
        <v>297</v>
      </c>
      <c r="AH208" s="46" t="str">
        <f>+VLOOKUP(AG208,'RESULTS - ANSWERS'!A:B,2,0)</f>
        <v>STINGER</v>
      </c>
    </row>
    <row r="209" spans="5:34" x14ac:dyDescent="0.25">
      <c r="E209" s="52"/>
      <c r="Q209" s="52"/>
      <c r="U209" s="52"/>
      <c r="AC209" s="46" t="s">
        <v>386</v>
      </c>
      <c r="AD209" s="49"/>
      <c r="AE209" s="45" t="s">
        <v>40</v>
      </c>
    </row>
    <row r="210" spans="5:34" x14ac:dyDescent="0.25">
      <c r="E210" s="52"/>
      <c r="Q210" s="52"/>
      <c r="U210" s="52"/>
      <c r="AE210" s="46" t="s">
        <v>388</v>
      </c>
      <c r="AG210" s="46" t="s">
        <v>298</v>
      </c>
      <c r="AH210" s="46" t="str">
        <f>+VLOOKUP(AG210,'RESULTS - ANSWERS'!A:B,2,0)</f>
        <v>STINGER</v>
      </c>
    </row>
    <row r="211" spans="5:34" x14ac:dyDescent="0.25">
      <c r="E211" s="52"/>
      <c r="Q211" s="52"/>
      <c r="U211" s="52"/>
      <c r="AE211" s="45" t="s">
        <v>39</v>
      </c>
    </row>
    <row r="212" spans="5:34" x14ac:dyDescent="0.25">
      <c r="E212" s="52"/>
      <c r="Q212" s="52"/>
      <c r="U212" s="52"/>
      <c r="AD212" s="48"/>
      <c r="AE212" s="46" t="s">
        <v>387</v>
      </c>
      <c r="AG212" s="46" t="s">
        <v>299</v>
      </c>
      <c r="AH212" s="46" t="str">
        <f>+VLOOKUP(AG212,'RESULTS - ANSWERS'!A:B,2,0)</f>
        <v>CARENS</v>
      </c>
    </row>
    <row r="213" spans="5:34" x14ac:dyDescent="0.25">
      <c r="E213" s="52"/>
      <c r="Q213" s="52"/>
      <c r="U213" s="52"/>
      <c r="AA213" s="45" t="s">
        <v>39</v>
      </c>
      <c r="AB213" s="48"/>
      <c r="AC213" s="46" t="s">
        <v>386</v>
      </c>
      <c r="AD213" s="49"/>
      <c r="AE213" s="45" t="s">
        <v>40</v>
      </c>
    </row>
    <row r="214" spans="5:34" x14ac:dyDescent="0.25">
      <c r="E214" s="52"/>
      <c r="Q214" s="52"/>
      <c r="U214" s="52"/>
      <c r="Z214" s="48"/>
      <c r="AA214" s="46" t="s">
        <v>385</v>
      </c>
      <c r="AB214" s="50"/>
      <c r="AE214" s="46" t="s">
        <v>388</v>
      </c>
      <c r="AG214" s="46" t="s">
        <v>300</v>
      </c>
      <c r="AH214" s="46" t="str">
        <f>+VLOOKUP(AG214,'RESULTS - ANSWERS'!A:B,2,0)</f>
        <v>SPORTAGE</v>
      </c>
    </row>
    <row r="215" spans="5:34" x14ac:dyDescent="0.25">
      <c r="E215" s="52"/>
      <c r="Q215" s="52"/>
      <c r="U215" s="52"/>
      <c r="W215" s="45" t="s">
        <v>39</v>
      </c>
      <c r="X215" s="48"/>
      <c r="Y215" s="46" t="s">
        <v>384</v>
      </c>
      <c r="Z215" s="49"/>
      <c r="AA215" s="45" t="s">
        <v>40</v>
      </c>
      <c r="AE215" s="45" t="s">
        <v>39</v>
      </c>
    </row>
    <row r="216" spans="5:34" x14ac:dyDescent="0.25">
      <c r="E216" s="52"/>
      <c r="Q216" s="52"/>
      <c r="U216" s="51"/>
      <c r="V216" s="48"/>
      <c r="W216" s="46" t="s">
        <v>383</v>
      </c>
      <c r="X216" s="50"/>
      <c r="AA216" s="46" t="s">
        <v>389</v>
      </c>
      <c r="AB216" s="51"/>
      <c r="AD216" s="48"/>
      <c r="AE216" s="46" t="s">
        <v>387</v>
      </c>
      <c r="AG216" s="46" t="s">
        <v>301</v>
      </c>
      <c r="AH216" s="46" t="str">
        <f>+VLOOKUP(AG216,'RESULTS - ANSWERS'!A:B,2,0)</f>
        <v>CARENS</v>
      </c>
    </row>
    <row r="217" spans="5:34" x14ac:dyDescent="0.25">
      <c r="E217" s="52"/>
      <c r="Q217" s="52"/>
      <c r="U217" s="46" t="s">
        <v>382</v>
      </c>
      <c r="V217" s="49"/>
      <c r="W217" s="47"/>
      <c r="X217" s="47"/>
      <c r="AA217" s="47"/>
      <c r="AC217" s="46" t="s">
        <v>386</v>
      </c>
      <c r="AD217" s="49"/>
      <c r="AE217" s="45" t="s">
        <v>40</v>
      </c>
    </row>
    <row r="218" spans="5:34" x14ac:dyDescent="0.25">
      <c r="E218" s="52"/>
      <c r="Q218" s="52"/>
      <c r="W218" s="52"/>
      <c r="X218" s="47"/>
      <c r="AA218" s="47"/>
      <c r="AE218" s="46" t="s">
        <v>388</v>
      </c>
      <c r="AG218" s="46" t="s">
        <v>302</v>
      </c>
      <c r="AH218" s="46" t="str">
        <f>+VLOOKUP(AG218,'RESULTS - ANSWERS'!A:B,2,0)</f>
        <v>SPORTAGE</v>
      </c>
    </row>
    <row r="219" spans="5:34" x14ac:dyDescent="0.25">
      <c r="E219" s="52"/>
      <c r="Q219" s="52"/>
      <c r="W219" s="52"/>
      <c r="X219" s="47"/>
      <c r="AA219" s="47"/>
      <c r="AE219" s="45" t="s">
        <v>39</v>
      </c>
      <c r="AG219" s="47"/>
      <c r="AH219" s="47"/>
    </row>
    <row r="220" spans="5:34" x14ac:dyDescent="0.25">
      <c r="E220" s="52"/>
      <c r="Q220" s="52"/>
      <c r="W220" s="52"/>
      <c r="X220" s="47"/>
      <c r="AA220" s="47"/>
      <c r="AE220" s="46" t="s">
        <v>387</v>
      </c>
      <c r="AG220" s="46" t="s">
        <v>209</v>
      </c>
      <c r="AH220" s="46" t="str">
        <f>+VLOOKUP(AG220,'RESULTS - ANSWERS'!A:B,2,0)</f>
        <v>SORENTO</v>
      </c>
    </row>
    <row r="221" spans="5:34" x14ac:dyDescent="0.25">
      <c r="E221" s="52"/>
      <c r="Q221" s="52"/>
      <c r="W221" s="51" t="s">
        <v>40</v>
      </c>
      <c r="AA221" s="45" t="s">
        <v>39</v>
      </c>
      <c r="AB221" s="48"/>
      <c r="AC221" s="46" t="s">
        <v>386</v>
      </c>
      <c r="AD221" s="49"/>
      <c r="AE221" s="45" t="s">
        <v>40</v>
      </c>
    </row>
    <row r="222" spans="5:34" x14ac:dyDescent="0.25">
      <c r="E222" s="52"/>
      <c r="Q222" s="52"/>
      <c r="W222" s="46" t="s">
        <v>390</v>
      </c>
      <c r="X222" s="51"/>
      <c r="Z222" s="48"/>
      <c r="AA222" s="46" t="s">
        <v>385</v>
      </c>
      <c r="AB222" s="50"/>
      <c r="AE222" s="46" t="s">
        <v>388</v>
      </c>
      <c r="AG222" s="46" t="s">
        <v>211</v>
      </c>
      <c r="AH222" s="46" t="str">
        <f>+VLOOKUP(AG222,'RESULTS - ANSWERS'!A:B,2,0)</f>
        <v>SPORTAGE GT-LINE</v>
      </c>
    </row>
    <row r="223" spans="5:34" x14ac:dyDescent="0.25">
      <c r="E223" s="52"/>
      <c r="Q223" s="52"/>
      <c r="Y223" s="46" t="s">
        <v>384</v>
      </c>
      <c r="Z223" s="49"/>
      <c r="AA223" s="45" t="s">
        <v>40</v>
      </c>
      <c r="AE223" s="45" t="s">
        <v>39</v>
      </c>
    </row>
    <row r="224" spans="5:34" x14ac:dyDescent="0.25">
      <c r="E224" s="52"/>
      <c r="Q224" s="52"/>
      <c r="AA224" s="46" t="s">
        <v>389</v>
      </c>
      <c r="AB224" s="51"/>
      <c r="AD224" s="48"/>
      <c r="AE224" s="46" t="s">
        <v>387</v>
      </c>
      <c r="AG224" s="46" t="s">
        <v>212</v>
      </c>
      <c r="AH224" s="46" t="str">
        <f>+VLOOKUP(AG224,'RESULTS - ANSWERS'!A:B,2,0)</f>
        <v>SPORTAGE GT-LINE</v>
      </c>
    </row>
    <row r="225" spans="5:34" x14ac:dyDescent="0.25">
      <c r="E225" s="52"/>
      <c r="Q225" s="52"/>
      <c r="AC225" s="46" t="s">
        <v>386</v>
      </c>
      <c r="AD225" s="49"/>
      <c r="AE225" s="45" t="s">
        <v>40</v>
      </c>
    </row>
    <row r="226" spans="5:34" x14ac:dyDescent="0.25">
      <c r="E226" s="52"/>
      <c r="Q226" s="52"/>
      <c r="AE226" s="46" t="s">
        <v>388</v>
      </c>
      <c r="AG226" s="46" t="s">
        <v>214</v>
      </c>
      <c r="AH226" s="46" t="str">
        <f>+VLOOKUP(AG226,'RESULTS - ANSWERS'!A:B,2,0)</f>
        <v>NIRO</v>
      </c>
    </row>
    <row r="227" spans="5:34" x14ac:dyDescent="0.25">
      <c r="E227" s="52"/>
      <c r="Q227" s="52"/>
      <c r="AE227" s="45" t="s">
        <v>39</v>
      </c>
    </row>
    <row r="228" spans="5:34" x14ac:dyDescent="0.25">
      <c r="E228" s="52"/>
      <c r="Q228" s="52"/>
      <c r="AD228" s="48"/>
      <c r="AE228" s="46" t="s">
        <v>387</v>
      </c>
      <c r="AG228" s="46" t="s">
        <v>107</v>
      </c>
      <c r="AH228" s="46" t="str">
        <f>+VLOOKUP(AG228,'RESULTS - ANSWERS'!A:B,2,0)</f>
        <v>OPTIMA SW</v>
      </c>
    </row>
    <row r="229" spans="5:34" x14ac:dyDescent="0.25">
      <c r="E229" s="52"/>
      <c r="Q229" s="52"/>
      <c r="AA229" s="45" t="s">
        <v>39</v>
      </c>
      <c r="AB229" s="48"/>
      <c r="AC229" s="46" t="s">
        <v>386</v>
      </c>
      <c r="AD229" s="49"/>
      <c r="AE229" s="45" t="s">
        <v>40</v>
      </c>
    </row>
    <row r="230" spans="5:34" x14ac:dyDescent="0.25">
      <c r="E230" s="52"/>
      <c r="Q230" s="52"/>
      <c r="Z230" s="48"/>
      <c r="AA230" s="46" t="s">
        <v>385</v>
      </c>
      <c r="AB230" s="50"/>
      <c r="AE230" s="46" t="s">
        <v>388</v>
      </c>
      <c r="AG230" s="46" t="s">
        <v>304</v>
      </c>
      <c r="AH230" s="46" t="str">
        <f>+VLOOKUP(AG230,'RESULTS - ANSWERS'!A:B,2,0)</f>
        <v>CEED SW</v>
      </c>
    </row>
    <row r="231" spans="5:34" x14ac:dyDescent="0.25">
      <c r="E231" s="52"/>
      <c r="Q231" s="52"/>
      <c r="W231" s="45" t="s">
        <v>39</v>
      </c>
      <c r="X231" s="48"/>
      <c r="Y231" s="46" t="s">
        <v>384</v>
      </c>
      <c r="Z231" s="49"/>
      <c r="AA231" s="45" t="s">
        <v>40</v>
      </c>
      <c r="AE231" s="45" t="s">
        <v>39</v>
      </c>
    </row>
    <row r="232" spans="5:34" x14ac:dyDescent="0.25">
      <c r="E232" s="52"/>
      <c r="Q232" s="52"/>
      <c r="V232" s="48"/>
      <c r="W232" s="46" t="s">
        <v>383</v>
      </c>
      <c r="X232" s="50"/>
      <c r="AA232" s="46" t="s">
        <v>389</v>
      </c>
      <c r="AB232" s="51"/>
      <c r="AD232" s="48"/>
      <c r="AE232" s="46" t="s">
        <v>387</v>
      </c>
      <c r="AG232" s="46" t="s">
        <v>85</v>
      </c>
      <c r="AH232" s="46" t="str">
        <f>+VLOOKUP(AG232,'RESULTS - ANSWERS'!A:B,2,0)</f>
        <v>OPTIMA SW</v>
      </c>
    </row>
    <row r="233" spans="5:34" x14ac:dyDescent="0.25">
      <c r="E233" s="52"/>
      <c r="Q233" s="52"/>
      <c r="T233" s="48"/>
      <c r="U233" s="46" t="s">
        <v>382</v>
      </c>
      <c r="V233" s="49"/>
      <c r="W233" s="47"/>
      <c r="X233" s="47"/>
      <c r="AA233" s="47"/>
      <c r="AC233" s="46" t="s">
        <v>386</v>
      </c>
      <c r="AD233" s="49"/>
      <c r="AE233" s="45" t="s">
        <v>40</v>
      </c>
    </row>
    <row r="234" spans="5:34" x14ac:dyDescent="0.25">
      <c r="E234" s="52"/>
      <c r="Q234" s="51"/>
      <c r="R234" s="48"/>
      <c r="S234" s="46" t="s">
        <v>381</v>
      </c>
      <c r="T234" s="50"/>
      <c r="W234" s="52"/>
      <c r="X234" s="47"/>
      <c r="AA234" s="47"/>
      <c r="AE234" s="46" t="s">
        <v>388</v>
      </c>
      <c r="AG234" s="46" t="s">
        <v>303</v>
      </c>
      <c r="AH234" s="46" t="str">
        <f>+VLOOKUP(AG234,'RESULTS - ANSWERS'!A:B,2,0)</f>
        <v>CEED SW</v>
      </c>
    </row>
    <row r="235" spans="5:34" x14ac:dyDescent="0.25">
      <c r="E235" s="52"/>
      <c r="Q235" s="46" t="s">
        <v>380</v>
      </c>
      <c r="R235" s="49"/>
      <c r="W235" s="52"/>
      <c r="X235" s="47"/>
      <c r="AA235" s="47"/>
      <c r="AE235" s="45" t="s">
        <v>39</v>
      </c>
      <c r="AG235" s="47"/>
      <c r="AH235" s="47"/>
    </row>
    <row r="236" spans="5:34" x14ac:dyDescent="0.25">
      <c r="E236" s="52"/>
      <c r="S236" s="46" t="s">
        <v>391</v>
      </c>
      <c r="T236" s="51"/>
      <c r="W236" s="52"/>
      <c r="X236" s="47"/>
      <c r="AA236" s="47"/>
      <c r="AE236" s="46" t="s">
        <v>387</v>
      </c>
      <c r="AG236" s="46" t="s">
        <v>305</v>
      </c>
      <c r="AH236" s="46" t="str">
        <f>+VLOOKUP(AG236,'RESULTS - ANSWERS'!A:B,2,0)</f>
        <v>OPTIMA</v>
      </c>
    </row>
    <row r="237" spans="5:34" x14ac:dyDescent="0.25">
      <c r="E237" s="52"/>
      <c r="U237" s="52"/>
      <c r="W237" s="51" t="s">
        <v>40</v>
      </c>
      <c r="AA237" s="45" t="s">
        <v>39</v>
      </c>
      <c r="AB237" s="48"/>
      <c r="AC237" s="46" t="s">
        <v>386</v>
      </c>
      <c r="AD237" s="49"/>
      <c r="AE237" s="45" t="s">
        <v>40</v>
      </c>
    </row>
    <row r="238" spans="5:34" x14ac:dyDescent="0.25">
      <c r="E238" s="52"/>
      <c r="U238" s="52"/>
      <c r="W238" s="46" t="s">
        <v>390</v>
      </c>
      <c r="X238" s="51"/>
      <c r="Z238" s="48"/>
      <c r="AA238" s="46" t="s">
        <v>385</v>
      </c>
      <c r="AB238" s="50"/>
      <c r="AE238" s="46" t="s">
        <v>388</v>
      </c>
      <c r="AG238" s="46" t="s">
        <v>306</v>
      </c>
      <c r="AH238" s="46" t="str">
        <f>+VLOOKUP(AG238,'RESULTS - ANSWERS'!A:B,2,0)</f>
        <v>OPTIMA</v>
      </c>
    </row>
    <row r="239" spans="5:34" x14ac:dyDescent="0.25">
      <c r="E239" s="52"/>
      <c r="U239" s="52"/>
      <c r="Y239" s="46" t="s">
        <v>384</v>
      </c>
      <c r="Z239" s="49"/>
      <c r="AA239" s="45" t="s">
        <v>40</v>
      </c>
      <c r="AE239" s="45" t="s">
        <v>39</v>
      </c>
    </row>
    <row r="240" spans="5:34" x14ac:dyDescent="0.25">
      <c r="E240" s="52"/>
      <c r="U240" s="52"/>
      <c r="AA240" s="46" t="s">
        <v>389</v>
      </c>
      <c r="AB240" s="51"/>
      <c r="AD240" s="48"/>
      <c r="AE240" s="46" t="s">
        <v>387</v>
      </c>
      <c r="AG240" s="46" t="s">
        <v>307</v>
      </c>
      <c r="AH240" s="46" t="str">
        <f>+VLOOKUP(AG240,'RESULTS - ANSWERS'!A:B,2,0)</f>
        <v>OPTIMA GT-LINE</v>
      </c>
    </row>
    <row r="241" spans="5:34" x14ac:dyDescent="0.25">
      <c r="E241" s="52"/>
      <c r="U241" s="52"/>
      <c r="AC241" s="46" t="s">
        <v>386</v>
      </c>
      <c r="AD241" s="49"/>
      <c r="AE241" s="45" t="s">
        <v>40</v>
      </c>
    </row>
    <row r="242" spans="5:34" x14ac:dyDescent="0.25">
      <c r="E242" s="52"/>
      <c r="U242" s="52"/>
      <c r="AE242" s="46" t="s">
        <v>388</v>
      </c>
      <c r="AG242" s="46" t="s">
        <v>308</v>
      </c>
      <c r="AH242" s="46" t="str">
        <f>+VLOOKUP(AG242,'RESULTS - ANSWERS'!A:B,2,0)</f>
        <v>CEED SW</v>
      </c>
    </row>
    <row r="243" spans="5:34" x14ac:dyDescent="0.25">
      <c r="E243" s="52"/>
      <c r="U243" s="52"/>
      <c r="AE243" s="45" t="s">
        <v>39</v>
      </c>
    </row>
    <row r="244" spans="5:34" x14ac:dyDescent="0.25">
      <c r="E244" s="52"/>
      <c r="U244" s="52"/>
      <c r="AD244" s="48"/>
      <c r="AE244" s="46" t="s">
        <v>387</v>
      </c>
      <c r="AG244" s="46" t="s">
        <v>112</v>
      </c>
      <c r="AH244" s="46" t="str">
        <f>+VLOOKUP(AG244,'RESULTS - ANSWERS'!A:B,2,0)</f>
        <v>CARENS</v>
      </c>
    </row>
    <row r="245" spans="5:34" x14ac:dyDescent="0.25">
      <c r="E245" s="52"/>
      <c r="U245" s="52"/>
      <c r="AA245" s="45" t="s">
        <v>39</v>
      </c>
      <c r="AB245" s="48"/>
      <c r="AC245" s="46" t="s">
        <v>386</v>
      </c>
      <c r="AD245" s="49"/>
      <c r="AE245" s="45" t="s">
        <v>40</v>
      </c>
    </row>
    <row r="246" spans="5:34" x14ac:dyDescent="0.25">
      <c r="E246" s="52"/>
      <c r="U246" s="52"/>
      <c r="Z246" s="48"/>
      <c r="AA246" s="46" t="s">
        <v>385</v>
      </c>
      <c r="AB246" s="50"/>
      <c r="AE246" s="46" t="s">
        <v>388</v>
      </c>
      <c r="AG246" s="46" t="s">
        <v>218</v>
      </c>
      <c r="AH246" s="46" t="str">
        <f>+VLOOKUP(AG246,'RESULTS - ANSWERS'!A:B,2,0)</f>
        <v>SPORTAGE</v>
      </c>
    </row>
    <row r="247" spans="5:34" x14ac:dyDescent="0.25">
      <c r="E247" s="52"/>
      <c r="U247" s="52"/>
      <c r="W247" s="45" t="s">
        <v>39</v>
      </c>
      <c r="X247" s="48"/>
      <c r="Y247" s="46" t="s">
        <v>384</v>
      </c>
      <c r="Z247" s="49"/>
      <c r="AA247" s="45" t="s">
        <v>40</v>
      </c>
      <c r="AE247" s="45" t="s">
        <v>39</v>
      </c>
    </row>
    <row r="248" spans="5:34" x14ac:dyDescent="0.25">
      <c r="E248" s="52"/>
      <c r="U248" s="51"/>
      <c r="V248" s="48"/>
      <c r="W248" s="46" t="s">
        <v>383</v>
      </c>
      <c r="X248" s="50"/>
      <c r="AA248" s="46" t="s">
        <v>389</v>
      </c>
      <c r="AB248" s="51"/>
      <c r="AD248" s="48"/>
      <c r="AE248" s="46" t="s">
        <v>387</v>
      </c>
      <c r="AG248" s="46" t="s">
        <v>84</v>
      </c>
      <c r="AH248" s="46" t="str">
        <f>+VLOOKUP(AG248,'RESULTS - ANSWERS'!A:B,2,0)</f>
        <v>SORENTO</v>
      </c>
    </row>
    <row r="249" spans="5:34" x14ac:dyDescent="0.25">
      <c r="E249" s="52"/>
      <c r="U249" s="46" t="s">
        <v>382</v>
      </c>
      <c r="V249" s="49"/>
      <c r="W249" s="47"/>
      <c r="X249" s="47"/>
      <c r="AA249" s="47"/>
      <c r="AC249" s="46" t="s">
        <v>386</v>
      </c>
      <c r="AD249" s="49"/>
      <c r="AE249" s="45" t="s">
        <v>40</v>
      </c>
    </row>
    <row r="250" spans="5:34" x14ac:dyDescent="0.25">
      <c r="E250" s="52"/>
      <c r="W250" s="52"/>
      <c r="X250" s="47"/>
      <c r="AA250" s="47"/>
      <c r="AE250" s="46" t="s">
        <v>388</v>
      </c>
      <c r="AG250" s="46" t="s">
        <v>219</v>
      </c>
      <c r="AH250" s="46" t="str">
        <f>+VLOOKUP(AG250,'RESULTS - ANSWERS'!A:B,2,0)</f>
        <v>NIRO</v>
      </c>
    </row>
    <row r="251" spans="5:34" x14ac:dyDescent="0.25">
      <c r="E251" s="52"/>
      <c r="W251" s="52"/>
      <c r="X251" s="47"/>
      <c r="AA251" s="47"/>
      <c r="AE251" s="45" t="s">
        <v>39</v>
      </c>
      <c r="AG251" s="47"/>
      <c r="AH251" s="47"/>
    </row>
    <row r="252" spans="5:34" x14ac:dyDescent="0.25">
      <c r="E252" s="52"/>
      <c r="W252" s="52"/>
      <c r="X252" s="47"/>
      <c r="AA252" s="47"/>
      <c r="AE252" s="46" t="s">
        <v>387</v>
      </c>
      <c r="AG252" s="46" t="s">
        <v>116</v>
      </c>
      <c r="AH252" s="46" t="str">
        <f>+VLOOKUP(AG252,'RESULTS - ANSWERS'!A:B,2,0)</f>
        <v>SORENTO</v>
      </c>
    </row>
    <row r="253" spans="5:34" x14ac:dyDescent="0.25">
      <c r="E253" s="52"/>
      <c r="W253" s="51" t="s">
        <v>40</v>
      </c>
      <c r="AA253" s="45" t="s">
        <v>39</v>
      </c>
      <c r="AB253" s="48"/>
      <c r="AC253" s="46" t="s">
        <v>386</v>
      </c>
      <c r="AD253" s="49"/>
      <c r="AE253" s="45" t="s">
        <v>40</v>
      </c>
    </row>
    <row r="254" spans="5:34" x14ac:dyDescent="0.25">
      <c r="E254" s="52"/>
      <c r="W254" s="46" t="s">
        <v>390</v>
      </c>
      <c r="X254" s="51"/>
      <c r="Z254" s="48"/>
      <c r="AA254" s="46" t="s">
        <v>385</v>
      </c>
      <c r="AB254" s="50"/>
      <c r="AE254" s="46" t="s">
        <v>388</v>
      </c>
      <c r="AG254" s="46" t="s">
        <v>414</v>
      </c>
      <c r="AH254" s="46" t="str">
        <f>+VLOOKUP(AG254,'RESULTS - ANSWERS'!A:B,2,0)</f>
        <v>SPORTAGE GT-LINE</v>
      </c>
    </row>
    <row r="255" spans="5:34" x14ac:dyDescent="0.25">
      <c r="E255" s="52"/>
      <c r="Y255" s="46" t="s">
        <v>384</v>
      </c>
      <c r="Z255" s="49"/>
      <c r="AA255" s="45" t="s">
        <v>40</v>
      </c>
      <c r="AE255" s="45" t="s">
        <v>39</v>
      </c>
    </row>
    <row r="256" spans="5:34" x14ac:dyDescent="0.25">
      <c r="E256" s="52"/>
      <c r="AA256" s="46" t="s">
        <v>389</v>
      </c>
      <c r="AB256" s="51"/>
      <c r="AD256" s="48"/>
      <c r="AE256" s="46" t="s">
        <v>387</v>
      </c>
      <c r="AG256" s="46" t="s">
        <v>119</v>
      </c>
      <c r="AH256" s="46" t="str">
        <f>+VLOOKUP(AG256,'RESULTS - ANSWERS'!A:B,2,0)</f>
        <v>SORENTO</v>
      </c>
    </row>
    <row r="257" spans="5:34" x14ac:dyDescent="0.25">
      <c r="E257" s="52"/>
      <c r="AC257" s="46" t="s">
        <v>386</v>
      </c>
      <c r="AD257" s="49"/>
      <c r="AE257" s="45" t="s">
        <v>40</v>
      </c>
    </row>
    <row r="258" spans="5:34" x14ac:dyDescent="0.25">
      <c r="E258" s="52"/>
      <c r="AE258" s="46" t="s">
        <v>388</v>
      </c>
      <c r="AG258" s="46" t="s">
        <v>121</v>
      </c>
      <c r="AH258" s="46" t="str">
        <f>+VLOOKUP(AG258,'RESULTS - ANSWERS'!A:B,2,0)</f>
        <v>NIRO</v>
      </c>
    </row>
    <row r="259" spans="5:34" x14ac:dyDescent="0.25">
      <c r="E259" s="52"/>
      <c r="AE259" s="45" t="s">
        <v>39</v>
      </c>
    </row>
    <row r="260" spans="5:34" x14ac:dyDescent="0.25">
      <c r="E260" s="52"/>
      <c r="AD260" s="48"/>
      <c r="AE260" s="46" t="s">
        <v>387</v>
      </c>
      <c r="AG260" s="46" t="s">
        <v>97</v>
      </c>
      <c r="AH260" s="46" t="str">
        <f>+VLOOKUP(AG260,'RESULTS - ANSWERS'!A:B,2,0)</f>
        <v>SOUL EV</v>
      </c>
    </row>
    <row r="261" spans="5:34" x14ac:dyDescent="0.25">
      <c r="E261" s="52"/>
      <c r="AA261" s="45" t="s">
        <v>39</v>
      </c>
      <c r="AB261" s="48"/>
      <c r="AC261" s="46" t="s">
        <v>386</v>
      </c>
      <c r="AD261" s="49"/>
      <c r="AE261" s="45" t="s">
        <v>40</v>
      </c>
    </row>
    <row r="262" spans="5:34" x14ac:dyDescent="0.25">
      <c r="E262" s="52"/>
      <c r="Z262" s="48"/>
      <c r="AA262" s="46" t="s">
        <v>385</v>
      </c>
      <c r="AB262" s="50"/>
      <c r="AE262" s="46" t="s">
        <v>388</v>
      </c>
      <c r="AG262" s="46" t="s">
        <v>143</v>
      </c>
      <c r="AH262" s="46" t="str">
        <f>+VLOOKUP(AG262,'RESULTS - ANSWERS'!A:B,2,0)</f>
        <v>SOUL EV</v>
      </c>
    </row>
    <row r="263" spans="5:34" x14ac:dyDescent="0.25">
      <c r="E263" s="52"/>
      <c r="W263" s="45" t="s">
        <v>39</v>
      </c>
      <c r="X263" s="48"/>
      <c r="Y263" s="46" t="s">
        <v>384</v>
      </c>
      <c r="Z263" s="49"/>
      <c r="AA263" s="45" t="s">
        <v>40</v>
      </c>
      <c r="AE263" s="45" t="s">
        <v>39</v>
      </c>
    </row>
    <row r="264" spans="5:34" x14ac:dyDescent="0.25">
      <c r="E264" s="52"/>
      <c r="V264" s="48"/>
      <c r="W264" s="46" t="s">
        <v>383</v>
      </c>
      <c r="X264" s="50"/>
      <c r="AA264" s="46" t="s">
        <v>389</v>
      </c>
      <c r="AB264" s="51"/>
      <c r="AD264" s="48"/>
      <c r="AE264" s="46" t="s">
        <v>387</v>
      </c>
      <c r="AG264" s="46" t="s">
        <v>144</v>
      </c>
      <c r="AH264" s="46" t="str">
        <f>+VLOOKUP(AG264,'RESULTS - ANSWERS'!A:B,2,0)</f>
        <v>SOUL EV</v>
      </c>
    </row>
    <row r="265" spans="5:34" x14ac:dyDescent="0.25">
      <c r="E265" s="52"/>
      <c r="T265" s="48"/>
      <c r="U265" s="46" t="s">
        <v>382</v>
      </c>
      <c r="V265" s="49"/>
      <c r="W265" s="47"/>
      <c r="X265" s="47"/>
      <c r="AA265" s="47"/>
      <c r="AC265" s="46" t="s">
        <v>386</v>
      </c>
      <c r="AD265" s="49"/>
      <c r="AE265" s="45" t="s">
        <v>40</v>
      </c>
    </row>
    <row r="266" spans="5:34" x14ac:dyDescent="0.25">
      <c r="E266" s="52"/>
      <c r="R266" s="48"/>
      <c r="S266" s="46" t="s">
        <v>381</v>
      </c>
      <c r="T266" s="50"/>
      <c r="W266" s="52"/>
      <c r="X266" s="47"/>
      <c r="AA266" s="47"/>
      <c r="AE266" s="46" t="s">
        <v>388</v>
      </c>
      <c r="AG266" s="46" t="s">
        <v>149</v>
      </c>
      <c r="AH266" s="46" t="str">
        <f>+VLOOKUP(AG266,'RESULTS - ANSWERS'!A:B,2,0)</f>
        <v>SOUL EV</v>
      </c>
    </row>
    <row r="267" spans="5:34" x14ac:dyDescent="0.25">
      <c r="E267" s="52"/>
      <c r="P267" s="48"/>
      <c r="Q267" s="46" t="s">
        <v>380</v>
      </c>
      <c r="R267" s="49"/>
      <c r="W267" s="52"/>
      <c r="X267" s="47"/>
      <c r="AA267" s="47"/>
      <c r="AE267" s="45" t="s">
        <v>39</v>
      </c>
      <c r="AG267" s="47"/>
      <c r="AH267" s="47"/>
    </row>
    <row r="268" spans="5:34" x14ac:dyDescent="0.25">
      <c r="E268" s="52"/>
      <c r="N268" s="48"/>
      <c r="O268" s="46" t="s">
        <v>379</v>
      </c>
      <c r="P268" s="50"/>
      <c r="S268" s="46" t="s">
        <v>391</v>
      </c>
      <c r="T268" s="51"/>
      <c r="W268" s="52"/>
      <c r="X268" s="47"/>
      <c r="AA268" s="47"/>
      <c r="AE268" s="46" t="s">
        <v>387</v>
      </c>
      <c r="AG268" s="46" t="s">
        <v>145</v>
      </c>
      <c r="AH268" s="46" t="str">
        <f>+VLOOKUP(AG268,'RESULTS - ANSWERS'!A:B,2,0)</f>
        <v>SOUL EV</v>
      </c>
    </row>
    <row r="269" spans="5:34" x14ac:dyDescent="0.25">
      <c r="E269" s="52"/>
      <c r="L269" s="48"/>
      <c r="M269" s="46" t="s">
        <v>378</v>
      </c>
      <c r="N269" s="49"/>
      <c r="U269" s="52"/>
      <c r="W269" s="51" t="s">
        <v>40</v>
      </c>
      <c r="AA269" s="45" t="s">
        <v>39</v>
      </c>
      <c r="AB269" s="48"/>
      <c r="AC269" s="46" t="s">
        <v>386</v>
      </c>
      <c r="AD269" s="49"/>
      <c r="AE269" s="45" t="s">
        <v>40</v>
      </c>
    </row>
    <row r="270" spans="5:34" x14ac:dyDescent="0.25">
      <c r="E270" s="52"/>
      <c r="J270" s="48"/>
      <c r="K270" s="46" t="s">
        <v>377</v>
      </c>
      <c r="L270" s="50"/>
      <c r="O270" s="46" t="s">
        <v>392</v>
      </c>
      <c r="P270" s="51"/>
      <c r="U270" s="52"/>
      <c r="W270" s="46" t="s">
        <v>390</v>
      </c>
      <c r="X270" s="51"/>
      <c r="Z270" s="48"/>
      <c r="AA270" s="46" t="s">
        <v>385</v>
      </c>
      <c r="AB270" s="50"/>
      <c r="AE270" s="46" t="s">
        <v>388</v>
      </c>
      <c r="AG270" s="46" t="s">
        <v>171</v>
      </c>
      <c r="AH270" s="46" t="str">
        <f>+VLOOKUP(AG270,'RESULTS - ANSWERS'!A:B,2,0)</f>
        <v>SOUL EV</v>
      </c>
    </row>
    <row r="271" spans="5:34" x14ac:dyDescent="0.25">
      <c r="E271" s="52"/>
      <c r="H271" s="48"/>
      <c r="I271" s="46" t="s">
        <v>376</v>
      </c>
      <c r="J271" s="49"/>
      <c r="Q271" s="52"/>
      <c r="U271" s="52"/>
      <c r="Y271" s="46" t="s">
        <v>384</v>
      </c>
      <c r="Z271" s="49"/>
      <c r="AA271" s="45" t="s">
        <v>40</v>
      </c>
      <c r="AE271" s="45" t="s">
        <v>39</v>
      </c>
    </row>
    <row r="272" spans="5:34" x14ac:dyDescent="0.25">
      <c r="E272" s="51"/>
      <c r="F272" s="48"/>
      <c r="G272" s="46" t="s">
        <v>375</v>
      </c>
      <c r="H272" s="50"/>
      <c r="K272" s="46" t="s">
        <v>393</v>
      </c>
      <c r="L272" s="51"/>
      <c r="Q272" s="52"/>
      <c r="U272" s="52"/>
      <c r="AA272" s="46" t="s">
        <v>389</v>
      </c>
      <c r="AB272" s="51"/>
      <c r="AD272" s="48"/>
      <c r="AE272" s="46" t="s">
        <v>387</v>
      </c>
      <c r="AG272" s="46" t="s">
        <v>150</v>
      </c>
      <c r="AH272" s="46" t="str">
        <f>+VLOOKUP(AG272,'RESULTS - ANSWERS'!A:B,2,0)</f>
        <v>SOUL EV</v>
      </c>
    </row>
    <row r="273" spans="5:34" x14ac:dyDescent="0.25">
      <c r="E273" s="46" t="s">
        <v>374</v>
      </c>
      <c r="F273" s="49"/>
      <c r="M273" s="52"/>
      <c r="Q273" s="52"/>
      <c r="U273" s="52"/>
      <c r="AC273" s="46" t="s">
        <v>386</v>
      </c>
      <c r="AD273" s="49"/>
      <c r="AE273" s="45" t="s">
        <v>40</v>
      </c>
    </row>
    <row r="274" spans="5:34" x14ac:dyDescent="0.25">
      <c r="G274" s="46" t="s">
        <v>404</v>
      </c>
      <c r="H274" s="51"/>
      <c r="M274" s="52"/>
      <c r="Q274" s="52"/>
      <c r="U274" s="52"/>
      <c r="AE274" s="46" t="s">
        <v>388</v>
      </c>
      <c r="AG274" s="46" t="s">
        <v>154</v>
      </c>
      <c r="AH274" s="46" t="str">
        <f>+VLOOKUP(AG274,'RESULTS - ANSWERS'!A:B,2,0)</f>
        <v>SOUL EV</v>
      </c>
    </row>
    <row r="275" spans="5:34" x14ac:dyDescent="0.25">
      <c r="I275" s="52"/>
      <c r="M275" s="52"/>
      <c r="Q275" s="52"/>
      <c r="U275" s="52"/>
      <c r="AE275" s="45" t="s">
        <v>39</v>
      </c>
    </row>
    <row r="276" spans="5:34" x14ac:dyDescent="0.25">
      <c r="I276" s="52"/>
      <c r="M276" s="52"/>
      <c r="Q276" s="52"/>
      <c r="U276" s="52"/>
      <c r="AD276" s="48"/>
      <c r="AE276" s="46" t="s">
        <v>387</v>
      </c>
      <c r="AG276" s="46" t="s">
        <v>146</v>
      </c>
      <c r="AH276" s="46" t="str">
        <f>+VLOOKUP(AG276,'RESULTS - ANSWERS'!A:B,2,0)</f>
        <v>SOUL EV</v>
      </c>
    </row>
    <row r="277" spans="5:34" x14ac:dyDescent="0.25">
      <c r="I277" s="52"/>
      <c r="M277" s="52"/>
      <c r="Q277" s="52"/>
      <c r="U277" s="52"/>
      <c r="AA277" s="45" t="s">
        <v>39</v>
      </c>
      <c r="AB277" s="48"/>
      <c r="AC277" s="46" t="s">
        <v>386</v>
      </c>
      <c r="AD277" s="49"/>
      <c r="AE277" s="45" t="s">
        <v>40</v>
      </c>
    </row>
    <row r="278" spans="5:34" x14ac:dyDescent="0.25">
      <c r="I278" s="52"/>
      <c r="M278" s="52"/>
      <c r="Q278" s="52"/>
      <c r="U278" s="52"/>
      <c r="Z278" s="48"/>
      <c r="AA278" s="46" t="s">
        <v>385</v>
      </c>
      <c r="AB278" s="50"/>
      <c r="AE278" s="46" t="s">
        <v>388</v>
      </c>
      <c r="AG278" s="46" t="s">
        <v>415</v>
      </c>
      <c r="AH278" s="46" t="str">
        <f>+VLOOKUP(AG278,'RESULTS - ANSWERS'!A:B,2,0)</f>
        <v>SOUL EV</v>
      </c>
    </row>
    <row r="279" spans="5:34" x14ac:dyDescent="0.25">
      <c r="I279" s="52"/>
      <c r="M279" s="52"/>
      <c r="Q279" s="52"/>
      <c r="U279" s="52"/>
      <c r="W279" s="45" t="s">
        <v>39</v>
      </c>
      <c r="X279" s="48"/>
      <c r="Y279" s="46" t="s">
        <v>384</v>
      </c>
      <c r="Z279" s="49"/>
      <c r="AA279" s="45" t="s">
        <v>40</v>
      </c>
      <c r="AE279" s="45" t="s">
        <v>39</v>
      </c>
    </row>
    <row r="280" spans="5:34" x14ac:dyDescent="0.25">
      <c r="I280" s="52"/>
      <c r="M280" s="52"/>
      <c r="Q280" s="52"/>
      <c r="U280" s="51"/>
      <c r="V280" s="48"/>
      <c r="W280" s="46" t="s">
        <v>383</v>
      </c>
      <c r="X280" s="50"/>
      <c r="AA280" s="46" t="s">
        <v>389</v>
      </c>
      <c r="AB280" s="51"/>
      <c r="AD280" s="48"/>
      <c r="AE280" s="46" t="s">
        <v>387</v>
      </c>
      <c r="AG280" s="46" t="s">
        <v>416</v>
      </c>
      <c r="AH280" s="46" t="str">
        <f>+VLOOKUP(AG280,'RESULTS - ANSWERS'!A:B,2,0)</f>
        <v>SOUL EV</v>
      </c>
    </row>
    <row r="281" spans="5:34" x14ac:dyDescent="0.25">
      <c r="I281" s="52"/>
      <c r="M281" s="52"/>
      <c r="Q281" s="52"/>
      <c r="U281" s="46" t="s">
        <v>382</v>
      </c>
      <c r="V281" s="49"/>
      <c r="W281" s="47"/>
      <c r="X281" s="47"/>
      <c r="AA281" s="47"/>
      <c r="AC281" s="46" t="s">
        <v>386</v>
      </c>
      <c r="AD281" s="49"/>
      <c r="AE281" s="45" t="s">
        <v>40</v>
      </c>
    </row>
    <row r="282" spans="5:34" x14ac:dyDescent="0.25">
      <c r="I282" s="52"/>
      <c r="M282" s="52"/>
      <c r="Q282" s="52"/>
      <c r="W282" s="52"/>
      <c r="X282" s="47"/>
      <c r="AA282" s="47"/>
      <c r="AE282" s="46" t="s">
        <v>388</v>
      </c>
      <c r="AG282" s="46" t="s">
        <v>332</v>
      </c>
      <c r="AH282" s="46" t="str">
        <f>+VLOOKUP(AG282,'RESULTS - ANSWERS'!A:B,2,0)</f>
        <v>SOUL EV</v>
      </c>
    </row>
    <row r="283" spans="5:34" x14ac:dyDescent="0.25">
      <c r="I283" s="52"/>
      <c r="M283" s="52"/>
      <c r="Q283" s="52"/>
      <c r="W283" s="52"/>
      <c r="X283" s="47"/>
      <c r="AA283" s="47"/>
      <c r="AE283" s="45" t="s">
        <v>39</v>
      </c>
      <c r="AG283" s="47"/>
      <c r="AH283" s="47"/>
    </row>
    <row r="284" spans="5:34" x14ac:dyDescent="0.25">
      <c r="I284" s="52"/>
      <c r="M284" s="52"/>
      <c r="Q284" s="52"/>
      <c r="W284" s="52"/>
      <c r="X284" s="47"/>
      <c r="AA284" s="47"/>
      <c r="AE284" s="46" t="s">
        <v>387</v>
      </c>
      <c r="AG284" s="46" t="s">
        <v>151</v>
      </c>
      <c r="AH284" s="46" t="str">
        <f>+VLOOKUP(AG284,'RESULTS - ANSWERS'!A:B,2,0)</f>
        <v>SOUL EV</v>
      </c>
    </row>
    <row r="285" spans="5:34" x14ac:dyDescent="0.25">
      <c r="I285" s="52"/>
      <c r="M285" s="52"/>
      <c r="Q285" s="52"/>
      <c r="W285" s="51" t="s">
        <v>40</v>
      </c>
      <c r="AA285" s="45" t="s">
        <v>39</v>
      </c>
      <c r="AB285" s="48"/>
      <c r="AC285" s="46" t="s">
        <v>386</v>
      </c>
      <c r="AD285" s="49"/>
      <c r="AE285" s="45" t="s">
        <v>40</v>
      </c>
    </row>
    <row r="286" spans="5:34" x14ac:dyDescent="0.25">
      <c r="I286" s="52"/>
      <c r="M286" s="52"/>
      <c r="Q286" s="52"/>
      <c r="W286" s="46" t="s">
        <v>390</v>
      </c>
      <c r="X286" s="51"/>
      <c r="Z286" s="48"/>
      <c r="AA286" s="46" t="s">
        <v>385</v>
      </c>
      <c r="AB286" s="50"/>
      <c r="AE286" s="46" t="s">
        <v>388</v>
      </c>
      <c r="AG286" s="46" t="s">
        <v>417</v>
      </c>
      <c r="AH286" s="46" t="str">
        <f>+VLOOKUP(AG286,'RESULTS - ANSWERS'!A:B,2,0)</f>
        <v>SOUL EV</v>
      </c>
    </row>
    <row r="287" spans="5:34" x14ac:dyDescent="0.25">
      <c r="I287" s="52"/>
      <c r="M287" s="52"/>
      <c r="Q287" s="52"/>
      <c r="Y287" s="46" t="s">
        <v>384</v>
      </c>
      <c r="Z287" s="49"/>
      <c r="AA287" s="45" t="s">
        <v>40</v>
      </c>
      <c r="AE287" s="45" t="s">
        <v>39</v>
      </c>
    </row>
    <row r="288" spans="5:34" x14ac:dyDescent="0.25">
      <c r="I288" s="52"/>
      <c r="M288" s="52"/>
      <c r="Q288" s="52"/>
      <c r="AA288" s="46" t="s">
        <v>389</v>
      </c>
      <c r="AB288" s="51"/>
      <c r="AD288" s="48"/>
      <c r="AE288" s="46" t="s">
        <v>387</v>
      </c>
      <c r="AG288" s="46" t="s">
        <v>155</v>
      </c>
      <c r="AH288" s="46" t="str">
        <f>+VLOOKUP(AG288,'RESULTS - ANSWERS'!A:B,2,0)</f>
        <v>SOUL EV</v>
      </c>
    </row>
    <row r="289" spans="9:34" x14ac:dyDescent="0.25">
      <c r="I289" s="52"/>
      <c r="M289" s="52"/>
      <c r="Q289" s="52"/>
      <c r="AC289" s="46" t="s">
        <v>386</v>
      </c>
      <c r="AD289" s="49"/>
      <c r="AE289" s="45" t="s">
        <v>40</v>
      </c>
    </row>
    <row r="290" spans="9:34" x14ac:dyDescent="0.25">
      <c r="I290" s="52"/>
      <c r="M290" s="52"/>
      <c r="Q290" s="52"/>
      <c r="AE290" s="46" t="s">
        <v>388</v>
      </c>
      <c r="AG290" s="46" t="s">
        <v>158</v>
      </c>
      <c r="AH290" s="46" t="str">
        <f>+VLOOKUP(AG290,'RESULTS - ANSWERS'!A:B,2,0)</f>
        <v>SOUL EV</v>
      </c>
    </row>
    <row r="291" spans="9:34" x14ac:dyDescent="0.25">
      <c r="I291" s="52"/>
      <c r="M291" s="52"/>
      <c r="Q291" s="52"/>
      <c r="AE291" s="45" t="s">
        <v>39</v>
      </c>
    </row>
    <row r="292" spans="9:34" x14ac:dyDescent="0.25">
      <c r="I292" s="52"/>
      <c r="M292" s="52"/>
      <c r="Q292" s="52"/>
      <c r="AD292" s="48"/>
      <c r="AE292" s="46" t="s">
        <v>387</v>
      </c>
      <c r="AG292" s="46" t="s">
        <v>147</v>
      </c>
      <c r="AH292" s="46" t="str">
        <f>+VLOOKUP(AG292,'RESULTS - ANSWERS'!A:B,2,0)</f>
        <v>SOUL EV</v>
      </c>
    </row>
    <row r="293" spans="9:34" x14ac:dyDescent="0.25">
      <c r="I293" s="52"/>
      <c r="M293" s="52"/>
      <c r="Q293" s="52"/>
      <c r="AA293" s="45" t="s">
        <v>39</v>
      </c>
      <c r="AB293" s="48"/>
      <c r="AC293" s="46" t="s">
        <v>386</v>
      </c>
      <c r="AD293" s="49"/>
      <c r="AE293" s="45" t="s">
        <v>40</v>
      </c>
    </row>
    <row r="294" spans="9:34" x14ac:dyDescent="0.25">
      <c r="I294" s="52"/>
      <c r="M294" s="52"/>
      <c r="Q294" s="52"/>
      <c r="Z294" s="48"/>
      <c r="AA294" s="46" t="s">
        <v>385</v>
      </c>
      <c r="AB294" s="50"/>
      <c r="AE294" s="46" t="s">
        <v>388</v>
      </c>
      <c r="AG294" s="46" t="s">
        <v>328</v>
      </c>
      <c r="AH294" s="46" t="str">
        <f>+VLOOKUP(AG294,'RESULTS - ANSWERS'!A:B,2,0)</f>
        <v>SOUL EV</v>
      </c>
    </row>
    <row r="295" spans="9:34" x14ac:dyDescent="0.25">
      <c r="I295" s="52"/>
      <c r="M295" s="52"/>
      <c r="Q295" s="52"/>
      <c r="W295" s="45" t="s">
        <v>39</v>
      </c>
      <c r="X295" s="48"/>
      <c r="Y295" s="46" t="s">
        <v>384</v>
      </c>
      <c r="Z295" s="49"/>
      <c r="AA295" s="45" t="s">
        <v>40</v>
      </c>
      <c r="AE295" s="45" t="s">
        <v>39</v>
      </c>
    </row>
    <row r="296" spans="9:34" x14ac:dyDescent="0.25">
      <c r="I296" s="52"/>
      <c r="M296" s="52"/>
      <c r="Q296" s="52"/>
      <c r="V296" s="48"/>
      <c r="W296" s="46" t="s">
        <v>383</v>
      </c>
      <c r="X296" s="50"/>
      <c r="AA296" s="46" t="s">
        <v>389</v>
      </c>
      <c r="AB296" s="51"/>
      <c r="AD296" s="48"/>
      <c r="AE296" s="46" t="s">
        <v>387</v>
      </c>
      <c r="AG296" s="46" t="s">
        <v>167</v>
      </c>
      <c r="AH296" s="46" t="str">
        <f>+VLOOKUP(AG296,'RESULTS - ANSWERS'!A:B,2,0)</f>
        <v>SOUL EV</v>
      </c>
    </row>
    <row r="297" spans="9:34" x14ac:dyDescent="0.25">
      <c r="I297" s="52"/>
      <c r="M297" s="52"/>
      <c r="Q297" s="52"/>
      <c r="T297" s="48"/>
      <c r="U297" s="46" t="s">
        <v>382</v>
      </c>
      <c r="V297" s="49"/>
      <c r="W297" s="47"/>
      <c r="X297" s="47"/>
      <c r="AA297" s="47"/>
      <c r="AC297" s="46" t="s">
        <v>386</v>
      </c>
      <c r="AD297" s="49"/>
      <c r="AE297" s="45" t="s">
        <v>40</v>
      </c>
    </row>
    <row r="298" spans="9:34" x14ac:dyDescent="0.25">
      <c r="I298" s="52"/>
      <c r="M298" s="52"/>
      <c r="Q298" s="51"/>
      <c r="R298" s="48"/>
      <c r="S298" s="46" t="s">
        <v>381</v>
      </c>
      <c r="T298" s="50"/>
      <c r="W298" s="52"/>
      <c r="X298" s="47"/>
      <c r="AA298" s="47"/>
      <c r="AE298" s="46" t="s">
        <v>388</v>
      </c>
      <c r="AG298" s="46" t="s">
        <v>418</v>
      </c>
      <c r="AH298" s="46" t="str">
        <f>+VLOOKUP(AG298,'RESULTS - ANSWERS'!A:B,2,0)</f>
        <v>SOUL EV</v>
      </c>
    </row>
    <row r="299" spans="9:34" x14ac:dyDescent="0.25">
      <c r="I299" s="52"/>
      <c r="M299" s="52"/>
      <c r="Q299" s="46" t="s">
        <v>380</v>
      </c>
      <c r="R299" s="49"/>
      <c r="W299" s="52"/>
      <c r="X299" s="47"/>
      <c r="AA299" s="47"/>
      <c r="AE299" s="45" t="s">
        <v>39</v>
      </c>
      <c r="AG299" s="47"/>
      <c r="AH299" s="47"/>
    </row>
    <row r="300" spans="9:34" x14ac:dyDescent="0.25">
      <c r="I300" s="52"/>
      <c r="M300" s="52"/>
      <c r="S300" s="46" t="s">
        <v>391</v>
      </c>
      <c r="T300" s="51"/>
      <c r="W300" s="52"/>
      <c r="X300" s="47"/>
      <c r="AA300" s="47"/>
      <c r="AE300" s="46" t="s">
        <v>387</v>
      </c>
      <c r="AG300" s="46" t="s">
        <v>164</v>
      </c>
      <c r="AH300" s="46" t="str">
        <f>+VLOOKUP(AG300,'RESULTS - ANSWERS'!A:B,2,0)</f>
        <v>SOUL EV</v>
      </c>
    </row>
    <row r="301" spans="9:34" x14ac:dyDescent="0.25">
      <c r="I301" s="52"/>
      <c r="M301" s="52"/>
      <c r="U301" s="52"/>
      <c r="W301" s="51" t="s">
        <v>40</v>
      </c>
      <c r="AA301" s="45" t="s">
        <v>39</v>
      </c>
      <c r="AB301" s="48"/>
      <c r="AC301" s="46" t="s">
        <v>386</v>
      </c>
      <c r="AD301" s="49"/>
      <c r="AE301" s="45" t="s">
        <v>40</v>
      </c>
    </row>
    <row r="302" spans="9:34" x14ac:dyDescent="0.25">
      <c r="I302" s="52"/>
      <c r="M302" s="52"/>
      <c r="U302" s="52"/>
      <c r="W302" s="46" t="s">
        <v>390</v>
      </c>
      <c r="X302" s="51"/>
      <c r="Z302" s="48"/>
      <c r="AA302" s="46" t="s">
        <v>385</v>
      </c>
      <c r="AB302" s="50"/>
      <c r="AE302" s="46" t="s">
        <v>388</v>
      </c>
      <c r="AG302" s="46" t="s">
        <v>166</v>
      </c>
      <c r="AH302" s="46" t="str">
        <f>+VLOOKUP(AG302,'RESULTS - ANSWERS'!A:B,2,0)</f>
        <v>SOUL EV</v>
      </c>
    </row>
    <row r="303" spans="9:34" x14ac:dyDescent="0.25">
      <c r="I303" s="52"/>
      <c r="M303" s="52"/>
      <c r="U303" s="52"/>
      <c r="Y303" s="46" t="s">
        <v>384</v>
      </c>
      <c r="Z303" s="49"/>
      <c r="AA303" s="45" t="s">
        <v>40</v>
      </c>
      <c r="AE303" s="45" t="s">
        <v>39</v>
      </c>
    </row>
    <row r="304" spans="9:34" x14ac:dyDescent="0.25">
      <c r="I304" s="52"/>
      <c r="M304" s="52"/>
      <c r="U304" s="52"/>
      <c r="AA304" s="46" t="s">
        <v>389</v>
      </c>
      <c r="AB304" s="51"/>
      <c r="AD304" s="48"/>
      <c r="AE304" s="46" t="s">
        <v>387</v>
      </c>
      <c r="AG304" s="46" t="s">
        <v>165</v>
      </c>
      <c r="AH304" s="46" t="str">
        <f>+VLOOKUP(AG304,'RESULTS - ANSWERS'!A:B,2,0)</f>
        <v>SOUL EV</v>
      </c>
    </row>
    <row r="305" spans="9:34" x14ac:dyDescent="0.25">
      <c r="I305" s="52"/>
      <c r="M305" s="52"/>
      <c r="U305" s="52"/>
      <c r="AC305" s="46" t="s">
        <v>386</v>
      </c>
      <c r="AD305" s="49"/>
      <c r="AE305" s="45" t="s">
        <v>40</v>
      </c>
    </row>
    <row r="306" spans="9:34" x14ac:dyDescent="0.25">
      <c r="I306" s="52"/>
      <c r="M306" s="52"/>
      <c r="U306" s="52"/>
      <c r="AE306" s="46" t="s">
        <v>388</v>
      </c>
      <c r="AG306" s="46" t="s">
        <v>330</v>
      </c>
      <c r="AH306" s="46" t="str">
        <f>+VLOOKUP(AG306,'RESULTS - ANSWERS'!A:B,2,0)</f>
        <v>SOUL EV</v>
      </c>
    </row>
    <row r="307" spans="9:34" x14ac:dyDescent="0.25">
      <c r="I307" s="52"/>
      <c r="M307" s="52"/>
      <c r="U307" s="52"/>
      <c r="AE307" s="45" t="s">
        <v>39</v>
      </c>
    </row>
    <row r="308" spans="9:34" x14ac:dyDescent="0.25">
      <c r="I308" s="52"/>
      <c r="M308" s="52"/>
      <c r="U308" s="52"/>
      <c r="AD308" s="48"/>
      <c r="AE308" s="46" t="s">
        <v>387</v>
      </c>
      <c r="AG308" s="46" t="s">
        <v>152</v>
      </c>
      <c r="AH308" s="46" t="str">
        <f>+VLOOKUP(AG308,'RESULTS - ANSWERS'!A:B,2,0)</f>
        <v>SOUL EV</v>
      </c>
    </row>
    <row r="309" spans="9:34" x14ac:dyDescent="0.25">
      <c r="I309" s="52"/>
      <c r="M309" s="52"/>
      <c r="U309" s="52"/>
      <c r="AA309" s="45" t="s">
        <v>39</v>
      </c>
      <c r="AB309" s="48"/>
      <c r="AC309" s="46" t="s">
        <v>386</v>
      </c>
      <c r="AD309" s="49"/>
      <c r="AE309" s="45" t="s">
        <v>40</v>
      </c>
    </row>
    <row r="310" spans="9:34" x14ac:dyDescent="0.25">
      <c r="I310" s="52"/>
      <c r="M310" s="52"/>
      <c r="U310" s="52"/>
      <c r="Z310" s="48"/>
      <c r="AA310" s="46" t="s">
        <v>385</v>
      </c>
      <c r="AB310" s="50"/>
      <c r="AE310" s="46" t="s">
        <v>388</v>
      </c>
      <c r="AG310" s="46" t="s">
        <v>331</v>
      </c>
      <c r="AH310" s="46" t="str">
        <f>+VLOOKUP(AG310,'RESULTS - ANSWERS'!A:B,2,0)</f>
        <v>SOUL EV</v>
      </c>
    </row>
    <row r="311" spans="9:34" x14ac:dyDescent="0.25">
      <c r="I311" s="52"/>
      <c r="M311" s="52"/>
      <c r="U311" s="52"/>
      <c r="W311" s="45" t="s">
        <v>39</v>
      </c>
      <c r="X311" s="48"/>
      <c r="Y311" s="46" t="s">
        <v>384</v>
      </c>
      <c r="Z311" s="49"/>
      <c r="AA311" s="45" t="s">
        <v>40</v>
      </c>
      <c r="AE311" s="45" t="s">
        <v>39</v>
      </c>
    </row>
    <row r="312" spans="9:34" x14ac:dyDescent="0.25">
      <c r="I312" s="52"/>
      <c r="M312" s="52"/>
      <c r="U312" s="51"/>
      <c r="V312" s="48"/>
      <c r="W312" s="46" t="s">
        <v>383</v>
      </c>
      <c r="X312" s="50"/>
      <c r="AA312" s="46" t="s">
        <v>389</v>
      </c>
      <c r="AB312" s="51"/>
      <c r="AD312" s="48"/>
      <c r="AE312" s="46" t="s">
        <v>387</v>
      </c>
      <c r="AG312" s="46" t="s">
        <v>419</v>
      </c>
      <c r="AH312" s="46" t="str">
        <f>+VLOOKUP(AG312,'RESULTS - ANSWERS'!A:B,2,0)</f>
        <v>SOUL EV</v>
      </c>
    </row>
    <row r="313" spans="9:34" x14ac:dyDescent="0.25">
      <c r="I313" s="52"/>
      <c r="M313" s="52"/>
      <c r="U313" s="46" t="s">
        <v>382</v>
      </c>
      <c r="V313" s="49"/>
      <c r="W313" s="47"/>
      <c r="X313" s="47"/>
      <c r="AA313" s="47"/>
      <c r="AC313" s="46" t="s">
        <v>386</v>
      </c>
      <c r="AD313" s="49"/>
      <c r="AE313" s="45" t="s">
        <v>40</v>
      </c>
    </row>
    <row r="314" spans="9:34" x14ac:dyDescent="0.25">
      <c r="I314" s="52"/>
      <c r="M314" s="52"/>
      <c r="W314" s="52"/>
      <c r="X314" s="47"/>
      <c r="AA314" s="47"/>
      <c r="AE314" s="46" t="s">
        <v>388</v>
      </c>
      <c r="AG314" s="46" t="s">
        <v>420</v>
      </c>
      <c r="AH314" s="46" t="str">
        <f>+VLOOKUP(AG314,'RESULTS - ANSWERS'!A:B,2,0)</f>
        <v>SOUL EV</v>
      </c>
    </row>
    <row r="315" spans="9:34" x14ac:dyDescent="0.25">
      <c r="I315" s="52"/>
      <c r="M315" s="52"/>
      <c r="W315" s="52"/>
      <c r="X315" s="47"/>
      <c r="AA315" s="47"/>
      <c r="AE315" s="45" t="s">
        <v>39</v>
      </c>
      <c r="AG315" s="47"/>
      <c r="AH315" s="47"/>
    </row>
    <row r="316" spans="9:34" x14ac:dyDescent="0.25">
      <c r="I316" s="52"/>
      <c r="M316" s="52"/>
      <c r="W316" s="52"/>
      <c r="X316" s="47"/>
      <c r="AA316" s="47"/>
      <c r="AE316" s="46" t="s">
        <v>387</v>
      </c>
      <c r="AG316" s="46" t="s">
        <v>156</v>
      </c>
      <c r="AH316" s="46" t="str">
        <f>+VLOOKUP(AG316,'RESULTS - ANSWERS'!A:B,2,0)</f>
        <v>SOUL EV</v>
      </c>
    </row>
    <row r="317" spans="9:34" x14ac:dyDescent="0.25">
      <c r="I317" s="52"/>
      <c r="M317" s="52"/>
      <c r="W317" s="51" t="s">
        <v>40</v>
      </c>
      <c r="AA317" s="45" t="s">
        <v>39</v>
      </c>
      <c r="AB317" s="48"/>
      <c r="AC317" s="46" t="s">
        <v>386</v>
      </c>
      <c r="AD317" s="49"/>
      <c r="AE317" s="45" t="s">
        <v>40</v>
      </c>
    </row>
    <row r="318" spans="9:34" x14ac:dyDescent="0.25">
      <c r="I318" s="52"/>
      <c r="M318" s="52"/>
      <c r="W318" s="46" t="s">
        <v>390</v>
      </c>
      <c r="X318" s="51"/>
      <c r="Z318" s="48"/>
      <c r="AA318" s="46" t="s">
        <v>385</v>
      </c>
      <c r="AB318" s="50"/>
      <c r="AE318" s="46" t="s">
        <v>388</v>
      </c>
      <c r="AG318" s="46" t="s">
        <v>421</v>
      </c>
      <c r="AH318" s="46" t="str">
        <f>+VLOOKUP(AG318,'RESULTS - ANSWERS'!A:B,2,0)</f>
        <v>SOUL EV</v>
      </c>
    </row>
    <row r="319" spans="9:34" x14ac:dyDescent="0.25">
      <c r="I319" s="52"/>
      <c r="M319" s="52"/>
      <c r="Y319" s="46" t="s">
        <v>384</v>
      </c>
      <c r="Z319" s="49"/>
      <c r="AA319" s="45" t="s">
        <v>40</v>
      </c>
      <c r="AE319" s="45" t="s">
        <v>39</v>
      </c>
    </row>
    <row r="320" spans="9:34" x14ac:dyDescent="0.25">
      <c r="I320" s="52"/>
      <c r="M320" s="52"/>
      <c r="AA320" s="46" t="s">
        <v>389</v>
      </c>
      <c r="AB320" s="51"/>
      <c r="AD320" s="48"/>
      <c r="AE320" s="46" t="s">
        <v>387</v>
      </c>
      <c r="AG320" s="46" t="s">
        <v>159</v>
      </c>
      <c r="AH320" s="46" t="str">
        <f>+VLOOKUP(AG320,'RESULTS - ANSWERS'!A:B,2,0)</f>
        <v>SOUL EV</v>
      </c>
    </row>
    <row r="321" spans="9:34" x14ac:dyDescent="0.25">
      <c r="I321" s="52"/>
      <c r="M321" s="52"/>
      <c r="AC321" s="46" t="s">
        <v>386</v>
      </c>
      <c r="AD321" s="49"/>
      <c r="AE321" s="45" t="s">
        <v>40</v>
      </c>
    </row>
    <row r="322" spans="9:34" x14ac:dyDescent="0.25">
      <c r="I322" s="52"/>
      <c r="M322" s="52"/>
      <c r="AE322" s="46" t="s">
        <v>388</v>
      </c>
      <c r="AG322" s="46" t="s">
        <v>161</v>
      </c>
      <c r="AH322" s="46" t="str">
        <f>+VLOOKUP(AG322,'RESULTS - ANSWERS'!A:B,2,0)</f>
        <v>SOUL EV</v>
      </c>
    </row>
    <row r="323" spans="9:34" x14ac:dyDescent="0.25">
      <c r="I323" s="52"/>
      <c r="M323" s="52"/>
      <c r="AE323" s="45" t="s">
        <v>39</v>
      </c>
    </row>
    <row r="324" spans="9:34" x14ac:dyDescent="0.25">
      <c r="I324" s="52"/>
      <c r="M324" s="52"/>
      <c r="AD324" s="48"/>
      <c r="AE324" s="46" t="s">
        <v>387</v>
      </c>
      <c r="AG324" s="46" t="s">
        <v>148</v>
      </c>
      <c r="AH324" s="46" t="str">
        <f>+VLOOKUP(AG324,'RESULTS - ANSWERS'!A:B,2,0)</f>
        <v>SOUL EV</v>
      </c>
    </row>
    <row r="325" spans="9:34" x14ac:dyDescent="0.25">
      <c r="I325" s="52"/>
      <c r="M325" s="52"/>
      <c r="AA325" s="45" t="s">
        <v>39</v>
      </c>
      <c r="AB325" s="48"/>
      <c r="AC325" s="46" t="s">
        <v>386</v>
      </c>
      <c r="AD325" s="49"/>
      <c r="AE325" s="45" t="s">
        <v>40</v>
      </c>
    </row>
    <row r="326" spans="9:34" x14ac:dyDescent="0.25">
      <c r="I326" s="52"/>
      <c r="M326" s="52"/>
      <c r="Z326" s="48"/>
      <c r="AA326" s="46" t="s">
        <v>385</v>
      </c>
      <c r="AB326" s="50"/>
      <c r="AE326" s="46" t="s">
        <v>388</v>
      </c>
      <c r="AG326" s="46" t="s">
        <v>316</v>
      </c>
      <c r="AH326" s="46" t="str">
        <f>+VLOOKUP(AG326,'RESULTS - ANSWERS'!A:B,2,0)</f>
        <v>SOUL EV</v>
      </c>
    </row>
    <row r="327" spans="9:34" x14ac:dyDescent="0.25">
      <c r="I327" s="52"/>
      <c r="M327" s="52"/>
      <c r="W327" s="45" t="s">
        <v>39</v>
      </c>
      <c r="X327" s="48"/>
      <c r="Y327" s="46" t="s">
        <v>384</v>
      </c>
      <c r="Z327" s="49"/>
      <c r="AA327" s="45" t="s">
        <v>40</v>
      </c>
      <c r="AE327" s="45" t="s">
        <v>39</v>
      </c>
    </row>
    <row r="328" spans="9:34" x14ac:dyDescent="0.25">
      <c r="I328" s="52"/>
      <c r="M328" s="52"/>
      <c r="V328" s="48"/>
      <c r="W328" s="46" t="s">
        <v>383</v>
      </c>
      <c r="X328" s="50"/>
      <c r="AA328" s="46" t="s">
        <v>389</v>
      </c>
      <c r="AB328" s="51"/>
      <c r="AD328" s="48"/>
      <c r="AE328" s="46" t="s">
        <v>387</v>
      </c>
      <c r="AG328" s="46" t="s">
        <v>362</v>
      </c>
      <c r="AH328" s="46" t="str">
        <f>+VLOOKUP(AG328,'RESULTS - ANSWERS'!A:B,2,0)</f>
        <v>SOUL EV</v>
      </c>
    </row>
    <row r="329" spans="9:34" x14ac:dyDescent="0.25">
      <c r="I329" s="52"/>
      <c r="M329" s="52"/>
      <c r="T329" s="48"/>
      <c r="U329" s="46" t="s">
        <v>382</v>
      </c>
      <c r="V329" s="49"/>
      <c r="W329" s="47"/>
      <c r="X329" s="47"/>
      <c r="AA329" s="47"/>
      <c r="AC329" s="46" t="s">
        <v>386</v>
      </c>
      <c r="AD329" s="49"/>
      <c r="AE329" s="45" t="s">
        <v>40</v>
      </c>
    </row>
    <row r="330" spans="9:34" x14ac:dyDescent="0.25">
      <c r="I330" s="52"/>
      <c r="M330" s="52"/>
      <c r="R330" s="48"/>
      <c r="S330" s="46" t="s">
        <v>381</v>
      </c>
      <c r="T330" s="50"/>
      <c r="W330" s="52"/>
      <c r="X330" s="47"/>
      <c r="AA330" s="47"/>
      <c r="AE330" s="46" t="s">
        <v>388</v>
      </c>
      <c r="AG330" s="46" t="s">
        <v>317</v>
      </c>
      <c r="AH330" s="46" t="str">
        <f>+VLOOKUP(AG330,'RESULTS - ANSWERS'!A:B,2,0)</f>
        <v>SOUL EV</v>
      </c>
    </row>
    <row r="331" spans="9:34" x14ac:dyDescent="0.25">
      <c r="I331" s="52"/>
      <c r="M331" s="52"/>
      <c r="P331" s="48"/>
      <c r="Q331" s="46" t="s">
        <v>380</v>
      </c>
      <c r="R331" s="49"/>
      <c r="W331" s="52"/>
      <c r="X331" s="47"/>
      <c r="AA331" s="47"/>
      <c r="AE331" s="45" t="s">
        <v>39</v>
      </c>
      <c r="AG331" s="47"/>
      <c r="AH331" s="47"/>
    </row>
    <row r="332" spans="9:34" x14ac:dyDescent="0.25">
      <c r="I332" s="52"/>
      <c r="M332" s="51"/>
      <c r="N332" s="48"/>
      <c r="O332" s="46" t="s">
        <v>379</v>
      </c>
      <c r="P332" s="50"/>
      <c r="S332" s="46" t="s">
        <v>391</v>
      </c>
      <c r="T332" s="51"/>
      <c r="W332" s="52"/>
      <c r="X332" s="47"/>
      <c r="AA332" s="47"/>
      <c r="AE332" s="46" t="s">
        <v>387</v>
      </c>
      <c r="AG332" s="46" t="s">
        <v>168</v>
      </c>
      <c r="AH332" s="46" t="str">
        <f>+VLOOKUP(AG332,'RESULTS - ANSWERS'!A:B,2,0)</f>
        <v>SOUL EV</v>
      </c>
    </row>
    <row r="333" spans="9:34" x14ac:dyDescent="0.25">
      <c r="I333" s="52"/>
      <c r="M333" s="46" t="s">
        <v>378</v>
      </c>
      <c r="N333" s="49"/>
      <c r="U333" s="52"/>
      <c r="W333" s="51" t="s">
        <v>40</v>
      </c>
      <c r="AA333" s="45" t="s">
        <v>39</v>
      </c>
      <c r="AB333" s="48"/>
      <c r="AC333" s="46" t="s">
        <v>386</v>
      </c>
      <c r="AD333" s="49"/>
      <c r="AE333" s="45" t="s">
        <v>40</v>
      </c>
    </row>
    <row r="334" spans="9:34" x14ac:dyDescent="0.25">
      <c r="I334" s="52"/>
      <c r="O334" s="46" t="s">
        <v>392</v>
      </c>
      <c r="P334" s="51"/>
      <c r="U334" s="52"/>
      <c r="W334" s="46" t="s">
        <v>390</v>
      </c>
      <c r="X334" s="51"/>
      <c r="Z334" s="48"/>
      <c r="AA334" s="46" t="s">
        <v>385</v>
      </c>
      <c r="AB334" s="50"/>
      <c r="AE334" s="46" t="s">
        <v>388</v>
      </c>
      <c r="AG334" s="46" t="s">
        <v>422</v>
      </c>
      <c r="AH334" s="46" t="str">
        <f>+VLOOKUP(AG334,'RESULTS - ANSWERS'!A:B,2,0)</f>
        <v>SOUL EV</v>
      </c>
    </row>
    <row r="335" spans="9:34" x14ac:dyDescent="0.25">
      <c r="I335" s="52"/>
      <c r="Q335" s="52"/>
      <c r="U335" s="52"/>
      <c r="Y335" s="46" t="s">
        <v>384</v>
      </c>
      <c r="Z335" s="49"/>
      <c r="AA335" s="45" t="s">
        <v>40</v>
      </c>
      <c r="AE335" s="45" t="s">
        <v>39</v>
      </c>
    </row>
    <row r="336" spans="9:34" x14ac:dyDescent="0.25">
      <c r="I336" s="52"/>
      <c r="Q336" s="52"/>
      <c r="U336" s="52"/>
      <c r="AA336" s="46" t="s">
        <v>389</v>
      </c>
      <c r="AB336" s="51"/>
      <c r="AD336" s="48"/>
      <c r="AE336" s="46" t="s">
        <v>387</v>
      </c>
      <c r="AG336" s="46" t="s">
        <v>169</v>
      </c>
      <c r="AH336" s="46" t="str">
        <f>+VLOOKUP(AG336,'RESULTS - ANSWERS'!A:B,2,0)</f>
        <v>SOUL EV</v>
      </c>
    </row>
    <row r="337" spans="9:34" x14ac:dyDescent="0.25">
      <c r="I337" s="52"/>
      <c r="Q337" s="52"/>
      <c r="U337" s="52"/>
      <c r="AC337" s="46" t="s">
        <v>386</v>
      </c>
      <c r="AD337" s="49"/>
      <c r="AE337" s="45" t="s">
        <v>40</v>
      </c>
    </row>
    <row r="338" spans="9:34" x14ac:dyDescent="0.25">
      <c r="I338" s="52"/>
      <c r="Q338" s="52"/>
      <c r="U338" s="52"/>
      <c r="AE338" s="46" t="s">
        <v>388</v>
      </c>
      <c r="AG338" s="46" t="s">
        <v>170</v>
      </c>
      <c r="AH338" s="46" t="str">
        <f>+VLOOKUP(AG338,'RESULTS - ANSWERS'!A:B,2,0)</f>
        <v>SOUL EV</v>
      </c>
    </row>
    <row r="339" spans="9:34" x14ac:dyDescent="0.25">
      <c r="I339" s="52"/>
      <c r="Q339" s="52"/>
      <c r="U339" s="52"/>
      <c r="AE339" s="45" t="s">
        <v>39</v>
      </c>
    </row>
    <row r="340" spans="9:34" x14ac:dyDescent="0.25">
      <c r="I340" s="52"/>
      <c r="Q340" s="52"/>
      <c r="U340" s="52"/>
      <c r="AD340" s="48"/>
      <c r="AE340" s="46" t="s">
        <v>387</v>
      </c>
      <c r="AG340" s="46" t="s">
        <v>323</v>
      </c>
      <c r="AH340" s="46" t="str">
        <f>+VLOOKUP(AG340,'RESULTS - ANSWERS'!A:B,2,0)</f>
        <v>SOUL EV</v>
      </c>
    </row>
    <row r="341" spans="9:34" x14ac:dyDescent="0.25">
      <c r="I341" s="52"/>
      <c r="Q341" s="52"/>
      <c r="U341" s="52"/>
      <c r="AA341" s="45" t="s">
        <v>39</v>
      </c>
      <c r="AB341" s="48"/>
      <c r="AC341" s="46" t="s">
        <v>386</v>
      </c>
      <c r="AD341" s="49"/>
      <c r="AE341" s="45" t="s">
        <v>40</v>
      </c>
    </row>
    <row r="342" spans="9:34" x14ac:dyDescent="0.25">
      <c r="I342" s="52"/>
      <c r="Q342" s="52"/>
      <c r="U342" s="52"/>
      <c r="Z342" s="48"/>
      <c r="AA342" s="46" t="s">
        <v>385</v>
      </c>
      <c r="AB342" s="50"/>
      <c r="AE342" s="46" t="s">
        <v>388</v>
      </c>
      <c r="AG342" s="46" t="s">
        <v>322</v>
      </c>
      <c r="AH342" s="46" t="str">
        <f>+VLOOKUP(AG342,'RESULTS - ANSWERS'!A:B,2,0)</f>
        <v>SOUL EV</v>
      </c>
    </row>
    <row r="343" spans="9:34" x14ac:dyDescent="0.25">
      <c r="I343" s="52"/>
      <c r="Q343" s="52"/>
      <c r="U343" s="52"/>
      <c r="W343" s="45" t="s">
        <v>39</v>
      </c>
      <c r="X343" s="48"/>
      <c r="Y343" s="46" t="s">
        <v>384</v>
      </c>
      <c r="Z343" s="49"/>
      <c r="AA343" s="45" t="s">
        <v>40</v>
      </c>
      <c r="AE343" s="45" t="s">
        <v>39</v>
      </c>
    </row>
    <row r="344" spans="9:34" x14ac:dyDescent="0.25">
      <c r="I344" s="52"/>
      <c r="Q344" s="52"/>
      <c r="U344" s="51"/>
      <c r="V344" s="48"/>
      <c r="W344" s="46" t="s">
        <v>383</v>
      </c>
      <c r="X344" s="50"/>
      <c r="AA344" s="46" t="s">
        <v>389</v>
      </c>
      <c r="AB344" s="51"/>
      <c r="AD344" s="48"/>
      <c r="AE344" s="46" t="s">
        <v>387</v>
      </c>
      <c r="AG344" s="46" t="s">
        <v>125</v>
      </c>
      <c r="AH344" s="46" t="str">
        <f>+VLOOKUP(AG344,'RESULTS - ANSWERS'!A:B,2,0)</f>
        <v>SOUL EV</v>
      </c>
    </row>
    <row r="345" spans="9:34" x14ac:dyDescent="0.25">
      <c r="I345" s="52"/>
      <c r="Q345" s="52"/>
      <c r="U345" s="46" t="s">
        <v>382</v>
      </c>
      <c r="V345" s="49"/>
      <c r="W345" s="47"/>
      <c r="X345" s="47"/>
      <c r="AA345" s="47"/>
      <c r="AC345" s="46" t="s">
        <v>386</v>
      </c>
      <c r="AD345" s="49"/>
      <c r="AE345" s="45" t="s">
        <v>40</v>
      </c>
    </row>
    <row r="346" spans="9:34" x14ac:dyDescent="0.25">
      <c r="I346" s="52"/>
      <c r="Q346" s="52"/>
      <c r="W346" s="52"/>
      <c r="X346" s="47"/>
      <c r="AA346" s="47"/>
      <c r="AE346" s="46" t="s">
        <v>388</v>
      </c>
      <c r="AG346" s="46" t="s">
        <v>320</v>
      </c>
      <c r="AH346" s="46" t="str">
        <f>+VLOOKUP(AG346,'RESULTS - ANSWERS'!A:B,2,0)</f>
        <v>SOUL EV</v>
      </c>
    </row>
    <row r="347" spans="9:34" x14ac:dyDescent="0.25">
      <c r="I347" s="52"/>
      <c r="Q347" s="52"/>
      <c r="W347" s="52"/>
      <c r="X347" s="47"/>
      <c r="AA347" s="47"/>
      <c r="AE347" s="45" t="s">
        <v>39</v>
      </c>
      <c r="AG347" s="47"/>
      <c r="AH347" s="47"/>
    </row>
    <row r="348" spans="9:34" x14ac:dyDescent="0.25">
      <c r="I348" s="52"/>
      <c r="Q348" s="52"/>
      <c r="W348" s="52"/>
      <c r="X348" s="47"/>
      <c r="AA348" s="47"/>
      <c r="AE348" s="46" t="s">
        <v>387</v>
      </c>
      <c r="AG348" s="46" t="s">
        <v>423</v>
      </c>
      <c r="AH348" s="46" t="str">
        <f>+VLOOKUP(AG348,'RESULTS - ANSWERS'!A:B,2,0)</f>
        <v>SOUL EV</v>
      </c>
    </row>
    <row r="349" spans="9:34" x14ac:dyDescent="0.25">
      <c r="I349" s="52"/>
      <c r="Q349" s="52"/>
      <c r="W349" s="51" t="s">
        <v>40</v>
      </c>
      <c r="AA349" s="45" t="s">
        <v>39</v>
      </c>
      <c r="AB349" s="48"/>
      <c r="AC349" s="46" t="s">
        <v>386</v>
      </c>
      <c r="AD349" s="49"/>
      <c r="AE349" s="45" t="s">
        <v>40</v>
      </c>
    </row>
    <row r="350" spans="9:34" x14ac:dyDescent="0.25">
      <c r="I350" s="52"/>
      <c r="Q350" s="52"/>
      <c r="W350" s="46" t="s">
        <v>390</v>
      </c>
      <c r="X350" s="51"/>
      <c r="Z350" s="48"/>
      <c r="AA350" s="46" t="s">
        <v>385</v>
      </c>
      <c r="AB350" s="50"/>
      <c r="AE350" s="46" t="s">
        <v>388</v>
      </c>
      <c r="AG350" s="46" t="s">
        <v>325</v>
      </c>
      <c r="AH350" s="46" t="str">
        <f>+VLOOKUP(AG350,'RESULTS - ANSWERS'!A:B,2,0)</f>
        <v>SOUL EV</v>
      </c>
    </row>
    <row r="351" spans="9:34" x14ac:dyDescent="0.25">
      <c r="I351" s="52"/>
      <c r="Q351" s="52"/>
      <c r="Y351" s="46" t="s">
        <v>384</v>
      </c>
      <c r="Z351" s="49"/>
      <c r="AA351" s="45" t="s">
        <v>40</v>
      </c>
      <c r="AE351" s="45" t="s">
        <v>39</v>
      </c>
    </row>
    <row r="352" spans="9:34" x14ac:dyDescent="0.25">
      <c r="I352" s="52"/>
      <c r="Q352" s="52"/>
      <c r="AA352" s="46" t="s">
        <v>389</v>
      </c>
      <c r="AB352" s="51"/>
      <c r="AD352" s="48"/>
      <c r="AE352" s="46" t="s">
        <v>387</v>
      </c>
      <c r="AG352" s="46" t="s">
        <v>324</v>
      </c>
      <c r="AH352" s="46" t="str">
        <f>+VLOOKUP(AG352,'RESULTS - ANSWERS'!A:B,2,0)</f>
        <v>SOUL EV</v>
      </c>
    </row>
    <row r="353" spans="9:34" x14ac:dyDescent="0.25">
      <c r="I353" s="52"/>
      <c r="Q353" s="52"/>
      <c r="AC353" s="46" t="s">
        <v>386</v>
      </c>
      <c r="AD353" s="49"/>
      <c r="AE353" s="45" t="s">
        <v>40</v>
      </c>
    </row>
    <row r="354" spans="9:34" x14ac:dyDescent="0.25">
      <c r="I354" s="52"/>
      <c r="Q354" s="52"/>
      <c r="AE354" s="46" t="s">
        <v>388</v>
      </c>
      <c r="AG354" s="46" t="s">
        <v>321</v>
      </c>
      <c r="AH354" s="46" t="str">
        <f>+VLOOKUP(AG354,'RESULTS - ANSWERS'!A:B,2,0)</f>
        <v>SOUL EV</v>
      </c>
    </row>
    <row r="355" spans="9:34" x14ac:dyDescent="0.25">
      <c r="I355" s="52"/>
      <c r="Q355" s="52"/>
      <c r="AE355" s="45" t="s">
        <v>39</v>
      </c>
    </row>
    <row r="356" spans="9:34" x14ac:dyDescent="0.25">
      <c r="I356" s="52"/>
      <c r="Q356" s="52"/>
      <c r="AD356" s="48"/>
      <c r="AE356" s="46" t="s">
        <v>387</v>
      </c>
      <c r="AG356" s="46" t="s">
        <v>153</v>
      </c>
      <c r="AH356" s="46" t="str">
        <f>+VLOOKUP(AG356,'RESULTS - ANSWERS'!A:B,2,0)</f>
        <v>SOUL EV</v>
      </c>
    </row>
    <row r="357" spans="9:34" x14ac:dyDescent="0.25">
      <c r="I357" s="52"/>
      <c r="Q357" s="52"/>
      <c r="AA357" s="45" t="s">
        <v>39</v>
      </c>
      <c r="AB357" s="48"/>
      <c r="AC357" s="46" t="s">
        <v>386</v>
      </c>
      <c r="AD357" s="49"/>
      <c r="AE357" s="45" t="s">
        <v>40</v>
      </c>
    </row>
    <row r="358" spans="9:34" x14ac:dyDescent="0.25">
      <c r="I358" s="52"/>
      <c r="Q358" s="52"/>
      <c r="Z358" s="48"/>
      <c r="AA358" s="46" t="s">
        <v>385</v>
      </c>
      <c r="AB358" s="50"/>
      <c r="AE358" s="46" t="s">
        <v>388</v>
      </c>
      <c r="AG358" s="46" t="s">
        <v>424</v>
      </c>
      <c r="AH358" s="46" t="str">
        <f>+VLOOKUP(AG358,'RESULTS - ANSWERS'!A:B,2,0)</f>
        <v>SOUL EV</v>
      </c>
    </row>
    <row r="359" spans="9:34" x14ac:dyDescent="0.25">
      <c r="I359" s="52"/>
      <c r="Q359" s="52"/>
      <c r="W359" s="45" t="s">
        <v>39</v>
      </c>
      <c r="X359" s="48"/>
      <c r="Y359" s="46" t="s">
        <v>384</v>
      </c>
      <c r="Z359" s="49"/>
      <c r="AA359" s="45" t="s">
        <v>40</v>
      </c>
      <c r="AE359" s="45" t="s">
        <v>39</v>
      </c>
    </row>
    <row r="360" spans="9:34" x14ac:dyDescent="0.25">
      <c r="I360" s="52"/>
      <c r="Q360" s="52"/>
      <c r="V360" s="48"/>
      <c r="W360" s="46" t="s">
        <v>383</v>
      </c>
      <c r="X360" s="50"/>
      <c r="AA360" s="46" t="s">
        <v>389</v>
      </c>
      <c r="AB360" s="51"/>
      <c r="AD360" s="48"/>
      <c r="AE360" s="46" t="s">
        <v>387</v>
      </c>
      <c r="AG360" s="46" t="s">
        <v>318</v>
      </c>
      <c r="AH360" s="46" t="str">
        <f>+VLOOKUP(AG360,'RESULTS - ANSWERS'!A:B,2,0)</f>
        <v>SOUL EV</v>
      </c>
    </row>
    <row r="361" spans="9:34" x14ac:dyDescent="0.25">
      <c r="I361" s="52"/>
      <c r="Q361" s="52"/>
      <c r="T361" s="48"/>
      <c r="U361" s="46" t="s">
        <v>382</v>
      </c>
      <c r="V361" s="49"/>
      <c r="W361" s="47"/>
      <c r="X361" s="47"/>
      <c r="AA361" s="47"/>
      <c r="AC361" s="46" t="s">
        <v>386</v>
      </c>
      <c r="AD361" s="49"/>
      <c r="AE361" s="45" t="s">
        <v>40</v>
      </c>
    </row>
    <row r="362" spans="9:34" x14ac:dyDescent="0.25">
      <c r="I362" s="52"/>
      <c r="Q362" s="51"/>
      <c r="R362" s="48"/>
      <c r="S362" s="46" t="s">
        <v>381</v>
      </c>
      <c r="T362" s="50"/>
      <c r="W362" s="52"/>
      <c r="X362" s="47"/>
      <c r="AA362" s="47"/>
      <c r="AE362" s="46" t="s">
        <v>388</v>
      </c>
      <c r="AG362" s="46" t="s">
        <v>319</v>
      </c>
      <c r="AH362" s="46" t="str">
        <f>+VLOOKUP(AG362,'RESULTS - ANSWERS'!A:B,2,0)</f>
        <v>SOUL EV</v>
      </c>
    </row>
    <row r="363" spans="9:34" x14ac:dyDescent="0.25">
      <c r="I363" s="52"/>
      <c r="Q363" s="46" t="s">
        <v>380</v>
      </c>
      <c r="R363" s="49"/>
      <c r="W363" s="52"/>
      <c r="X363" s="47"/>
      <c r="AA363" s="47"/>
      <c r="AE363" s="45" t="s">
        <v>39</v>
      </c>
      <c r="AG363" s="47"/>
      <c r="AH363" s="47"/>
    </row>
    <row r="364" spans="9:34" x14ac:dyDescent="0.25">
      <c r="I364" s="52"/>
      <c r="S364" s="46" t="s">
        <v>391</v>
      </c>
      <c r="T364" s="51"/>
      <c r="W364" s="52"/>
      <c r="X364" s="47"/>
      <c r="AA364" s="47"/>
      <c r="AE364" s="46" t="s">
        <v>387</v>
      </c>
      <c r="AG364" s="46" t="s">
        <v>425</v>
      </c>
      <c r="AH364" s="46" t="str">
        <f>+VLOOKUP(AG364,'RESULTS - ANSWERS'!A:B,2,0)</f>
        <v>SOUL EV</v>
      </c>
    </row>
    <row r="365" spans="9:34" x14ac:dyDescent="0.25">
      <c r="I365" s="52"/>
      <c r="U365" s="52"/>
      <c r="W365" s="51" t="s">
        <v>40</v>
      </c>
      <c r="AA365" s="45" t="s">
        <v>39</v>
      </c>
      <c r="AB365" s="48"/>
      <c r="AC365" s="46" t="s">
        <v>386</v>
      </c>
      <c r="AD365" s="49"/>
      <c r="AE365" s="45" t="s">
        <v>40</v>
      </c>
    </row>
    <row r="366" spans="9:34" x14ac:dyDescent="0.25">
      <c r="I366" s="52"/>
      <c r="U366" s="52"/>
      <c r="W366" s="46" t="s">
        <v>390</v>
      </c>
      <c r="X366" s="51"/>
      <c r="Z366" s="48"/>
      <c r="AA366" s="46" t="s">
        <v>385</v>
      </c>
      <c r="AB366" s="50"/>
      <c r="AE366" s="46" t="s">
        <v>388</v>
      </c>
      <c r="AG366" s="46" t="s">
        <v>426</v>
      </c>
      <c r="AH366" s="46" t="str">
        <f>+VLOOKUP(AG366,'RESULTS - ANSWERS'!A:B,2,0)</f>
        <v>SOUL EV</v>
      </c>
    </row>
    <row r="367" spans="9:34" x14ac:dyDescent="0.25">
      <c r="I367" s="52"/>
      <c r="U367" s="52"/>
      <c r="Y367" s="46" t="s">
        <v>384</v>
      </c>
      <c r="Z367" s="49"/>
      <c r="AA367" s="45" t="s">
        <v>40</v>
      </c>
      <c r="AE367" s="45" t="s">
        <v>39</v>
      </c>
    </row>
    <row r="368" spans="9:34" x14ac:dyDescent="0.25">
      <c r="I368" s="52"/>
      <c r="U368" s="52"/>
      <c r="AA368" s="46" t="s">
        <v>389</v>
      </c>
      <c r="AB368" s="51"/>
      <c r="AD368" s="48"/>
      <c r="AE368" s="46" t="s">
        <v>387</v>
      </c>
      <c r="AG368" s="46" t="s">
        <v>315</v>
      </c>
      <c r="AH368" s="46" t="str">
        <f>+VLOOKUP(AG368,'RESULTS - ANSWERS'!A:B,2,0)</f>
        <v>SOUL EV</v>
      </c>
    </row>
    <row r="369" spans="9:34" x14ac:dyDescent="0.25">
      <c r="I369" s="52"/>
      <c r="U369" s="52"/>
      <c r="AC369" s="46" t="s">
        <v>386</v>
      </c>
      <c r="AD369" s="49"/>
      <c r="AE369" s="45" t="s">
        <v>40</v>
      </c>
    </row>
    <row r="370" spans="9:34" x14ac:dyDescent="0.25">
      <c r="I370" s="52"/>
      <c r="U370" s="52"/>
      <c r="AE370" s="46" t="s">
        <v>388</v>
      </c>
      <c r="AG370" s="46" t="s">
        <v>427</v>
      </c>
      <c r="AH370" s="46" t="str">
        <f>+VLOOKUP(AG370,'RESULTS - ANSWERS'!A:B,2,0)</f>
        <v>SOUL EV</v>
      </c>
    </row>
    <row r="371" spans="9:34" x14ac:dyDescent="0.25">
      <c r="I371" s="52"/>
      <c r="U371" s="52"/>
      <c r="AE371" s="45" t="s">
        <v>39</v>
      </c>
    </row>
    <row r="372" spans="9:34" x14ac:dyDescent="0.25">
      <c r="I372" s="52"/>
      <c r="U372" s="52"/>
      <c r="AD372" s="48"/>
      <c r="AE372" s="46" t="s">
        <v>387</v>
      </c>
      <c r="AG372" s="46" t="s">
        <v>157</v>
      </c>
      <c r="AH372" s="46" t="str">
        <f>+VLOOKUP(AG372,'RESULTS - ANSWERS'!A:B,2,0)</f>
        <v>SOUL EV</v>
      </c>
    </row>
    <row r="373" spans="9:34" x14ac:dyDescent="0.25">
      <c r="I373" s="52"/>
      <c r="U373" s="52"/>
      <c r="AA373" s="45" t="s">
        <v>39</v>
      </c>
      <c r="AB373" s="48"/>
      <c r="AC373" s="46" t="s">
        <v>386</v>
      </c>
      <c r="AD373" s="49"/>
      <c r="AE373" s="45" t="s">
        <v>40</v>
      </c>
    </row>
    <row r="374" spans="9:34" x14ac:dyDescent="0.25">
      <c r="I374" s="52"/>
      <c r="U374" s="52"/>
      <c r="Z374" s="48"/>
      <c r="AA374" s="46" t="s">
        <v>385</v>
      </c>
      <c r="AB374" s="50"/>
      <c r="AE374" s="46" t="s">
        <v>388</v>
      </c>
      <c r="AG374" s="46" t="s">
        <v>428</v>
      </c>
      <c r="AH374" s="46" t="str">
        <f>+VLOOKUP(AG374,'RESULTS - ANSWERS'!A:B,2,0)</f>
        <v>SOUL EV</v>
      </c>
    </row>
    <row r="375" spans="9:34" x14ac:dyDescent="0.25">
      <c r="I375" s="52"/>
      <c r="U375" s="52"/>
      <c r="W375" s="45" t="s">
        <v>39</v>
      </c>
      <c r="X375" s="48"/>
      <c r="Y375" s="46" t="s">
        <v>384</v>
      </c>
      <c r="Z375" s="49"/>
      <c r="AA375" s="45" t="s">
        <v>40</v>
      </c>
      <c r="AE375" s="45" t="s">
        <v>39</v>
      </c>
    </row>
    <row r="376" spans="9:34" x14ac:dyDescent="0.25">
      <c r="I376" s="52"/>
      <c r="U376" s="51"/>
      <c r="V376" s="48"/>
      <c r="W376" s="46" t="s">
        <v>383</v>
      </c>
      <c r="X376" s="50"/>
      <c r="AA376" s="46" t="s">
        <v>389</v>
      </c>
      <c r="AB376" s="51"/>
      <c r="AD376" s="48"/>
      <c r="AE376" s="46" t="s">
        <v>387</v>
      </c>
      <c r="AG376" s="46" t="s">
        <v>429</v>
      </c>
      <c r="AH376" s="46" t="str">
        <f>+VLOOKUP(AG376,'RESULTS - ANSWERS'!A:B,2,0)</f>
        <v>SOUL EV</v>
      </c>
    </row>
    <row r="377" spans="9:34" x14ac:dyDescent="0.25">
      <c r="I377" s="52"/>
      <c r="U377" s="46" t="s">
        <v>382</v>
      </c>
      <c r="V377" s="49"/>
      <c r="W377" s="47"/>
      <c r="X377" s="47"/>
      <c r="AA377" s="47"/>
      <c r="AC377" s="46" t="s">
        <v>386</v>
      </c>
      <c r="AD377" s="49"/>
      <c r="AE377" s="45" t="s">
        <v>40</v>
      </c>
    </row>
    <row r="378" spans="9:34" x14ac:dyDescent="0.25">
      <c r="I378" s="52"/>
      <c r="W378" s="52"/>
      <c r="X378" s="47"/>
      <c r="AA378" s="47"/>
      <c r="AE378" s="46" t="s">
        <v>388</v>
      </c>
      <c r="AG378" s="46" t="s">
        <v>430</v>
      </c>
      <c r="AH378" s="46" t="str">
        <f>+VLOOKUP(AG378,'RESULTS - ANSWERS'!A:B,2,0)</f>
        <v>SOUL EV</v>
      </c>
    </row>
    <row r="379" spans="9:34" x14ac:dyDescent="0.25">
      <c r="I379" s="52"/>
      <c r="W379" s="52"/>
      <c r="X379" s="47"/>
      <c r="AA379" s="47"/>
      <c r="AE379" s="45" t="s">
        <v>39</v>
      </c>
      <c r="AG379" s="47"/>
      <c r="AH379" s="47"/>
    </row>
    <row r="380" spans="9:34" x14ac:dyDescent="0.25">
      <c r="I380" s="52"/>
      <c r="W380" s="52"/>
      <c r="X380" s="47"/>
      <c r="AA380" s="47"/>
      <c r="AE380" s="46" t="s">
        <v>387</v>
      </c>
      <c r="AG380" s="46" t="s">
        <v>160</v>
      </c>
      <c r="AH380" s="46" t="str">
        <f>+VLOOKUP(AG380,'RESULTS - ANSWERS'!A:B,2,0)</f>
        <v>SOUL EV</v>
      </c>
    </row>
    <row r="381" spans="9:34" x14ac:dyDescent="0.25">
      <c r="I381" s="52"/>
      <c r="W381" s="51" t="s">
        <v>40</v>
      </c>
      <c r="AA381" s="45" t="s">
        <v>39</v>
      </c>
      <c r="AB381" s="48"/>
      <c r="AC381" s="46" t="s">
        <v>386</v>
      </c>
      <c r="AD381" s="49"/>
      <c r="AE381" s="45" t="s">
        <v>40</v>
      </c>
    </row>
    <row r="382" spans="9:34" x14ac:dyDescent="0.25">
      <c r="I382" s="52"/>
      <c r="W382" s="46" t="s">
        <v>390</v>
      </c>
      <c r="X382" s="51"/>
      <c r="Z382" s="48"/>
      <c r="AA382" s="46" t="s">
        <v>385</v>
      </c>
      <c r="AB382" s="50"/>
      <c r="AE382" s="46" t="s">
        <v>388</v>
      </c>
      <c r="AG382" s="46" t="s">
        <v>431</v>
      </c>
      <c r="AH382" s="46" t="str">
        <f>+VLOOKUP(AG382,'RESULTS - ANSWERS'!A:B,2,0)</f>
        <v>SOUL EV</v>
      </c>
    </row>
    <row r="383" spans="9:34" x14ac:dyDescent="0.25">
      <c r="I383" s="52"/>
      <c r="Y383" s="46" t="s">
        <v>384</v>
      </c>
      <c r="Z383" s="49"/>
      <c r="AA383" s="45" t="s">
        <v>40</v>
      </c>
      <c r="AE383" s="45" t="s">
        <v>39</v>
      </c>
    </row>
    <row r="384" spans="9:34" x14ac:dyDescent="0.25">
      <c r="I384" s="52"/>
      <c r="AA384" s="46" t="s">
        <v>389</v>
      </c>
      <c r="AB384" s="51"/>
      <c r="AD384" s="48"/>
      <c r="AE384" s="46" t="s">
        <v>387</v>
      </c>
      <c r="AG384" s="46" t="s">
        <v>162</v>
      </c>
      <c r="AH384" s="46" t="str">
        <f>+VLOOKUP(AG384,'RESULTS - ANSWERS'!A:B,2,0)</f>
        <v>SOUL EV</v>
      </c>
    </row>
    <row r="385" spans="9:34" x14ac:dyDescent="0.25">
      <c r="I385" s="52"/>
      <c r="AC385" s="46" t="s">
        <v>386</v>
      </c>
      <c r="AD385" s="49"/>
      <c r="AE385" s="45" t="s">
        <v>40</v>
      </c>
    </row>
    <row r="386" spans="9:34" x14ac:dyDescent="0.25">
      <c r="I386" s="52"/>
      <c r="AE386" s="46" t="s">
        <v>388</v>
      </c>
      <c r="AG386" s="46" t="s">
        <v>163</v>
      </c>
      <c r="AH386" s="46" t="str">
        <f>+VLOOKUP(AG386,'RESULTS - ANSWERS'!A:B,2,0)</f>
        <v>SOUL EV</v>
      </c>
    </row>
    <row r="387" spans="9:34" x14ac:dyDescent="0.25">
      <c r="I387" s="52"/>
      <c r="AE387" s="45" t="s">
        <v>39</v>
      </c>
    </row>
    <row r="388" spans="9:34" x14ac:dyDescent="0.25">
      <c r="I388" s="52"/>
      <c r="AD388" s="48"/>
      <c r="AE388" s="46" t="s">
        <v>387</v>
      </c>
      <c r="AG388" s="46" t="s">
        <v>102</v>
      </c>
      <c r="AH388" s="46" t="str">
        <f>+VLOOKUP(AG388,'RESULTS - ANSWERS'!A:B,2,0)</f>
        <v>NIRO PHEV</v>
      </c>
    </row>
    <row r="389" spans="9:34" x14ac:dyDescent="0.25">
      <c r="I389" s="52"/>
      <c r="AA389" s="45" t="s">
        <v>39</v>
      </c>
      <c r="AB389" s="48"/>
      <c r="AC389" s="46" t="s">
        <v>386</v>
      </c>
      <c r="AD389" s="49"/>
      <c r="AE389" s="45" t="s">
        <v>40</v>
      </c>
    </row>
    <row r="390" spans="9:34" x14ac:dyDescent="0.25">
      <c r="I390" s="52"/>
      <c r="Z390" s="48"/>
      <c r="AA390" s="46" t="s">
        <v>385</v>
      </c>
      <c r="AB390" s="50"/>
      <c r="AE390" s="46" t="s">
        <v>388</v>
      </c>
      <c r="AG390" s="46" t="s">
        <v>226</v>
      </c>
      <c r="AH390" s="46" t="str">
        <f>+VLOOKUP(AG390,'RESULTS - ANSWERS'!A:B,2,0)</f>
        <v>NIRO PHEV</v>
      </c>
    </row>
    <row r="391" spans="9:34" x14ac:dyDescent="0.25">
      <c r="I391" s="52"/>
      <c r="W391" s="45" t="s">
        <v>39</v>
      </c>
      <c r="X391" s="48"/>
      <c r="Y391" s="46" t="s">
        <v>384</v>
      </c>
      <c r="Z391" s="49"/>
      <c r="AA391" s="45" t="s">
        <v>40</v>
      </c>
      <c r="AE391" s="45" t="s">
        <v>39</v>
      </c>
    </row>
    <row r="392" spans="9:34" x14ac:dyDescent="0.25">
      <c r="I392" s="52"/>
      <c r="V392" s="48"/>
      <c r="W392" s="46" t="s">
        <v>383</v>
      </c>
      <c r="X392" s="50"/>
      <c r="AA392" s="46" t="s">
        <v>389</v>
      </c>
      <c r="AB392" s="51"/>
      <c r="AD392" s="48"/>
      <c r="AE392" s="46" t="s">
        <v>387</v>
      </c>
      <c r="AG392" s="46" t="s">
        <v>432</v>
      </c>
      <c r="AH392" s="46" t="str">
        <f>+VLOOKUP(AG392,'RESULTS - ANSWERS'!A:B,2,0)</f>
        <v>NIRO PHEV</v>
      </c>
    </row>
    <row r="393" spans="9:34" x14ac:dyDescent="0.25">
      <c r="I393" s="52"/>
      <c r="T393" s="48"/>
      <c r="U393" s="46" t="s">
        <v>382</v>
      </c>
      <c r="V393" s="49"/>
      <c r="W393" s="47"/>
      <c r="X393" s="47"/>
      <c r="AA393" s="47"/>
      <c r="AC393" s="46" t="s">
        <v>386</v>
      </c>
      <c r="AD393" s="49"/>
      <c r="AE393" s="45" t="s">
        <v>40</v>
      </c>
    </row>
    <row r="394" spans="9:34" x14ac:dyDescent="0.25">
      <c r="I394" s="52"/>
      <c r="R394" s="48"/>
      <c r="S394" s="46" t="s">
        <v>381</v>
      </c>
      <c r="T394" s="50"/>
      <c r="W394" s="52"/>
      <c r="X394" s="47"/>
      <c r="AA394" s="47"/>
      <c r="AE394" s="46" t="s">
        <v>388</v>
      </c>
      <c r="AG394" s="46" t="s">
        <v>225</v>
      </c>
      <c r="AH394" s="46" t="str">
        <f>+VLOOKUP(AG394,'RESULTS - ANSWERS'!A:B,2,0)</f>
        <v>NIRO PHEV</v>
      </c>
    </row>
    <row r="395" spans="9:34" x14ac:dyDescent="0.25">
      <c r="I395" s="52"/>
      <c r="P395" s="48"/>
      <c r="Q395" s="46" t="s">
        <v>380</v>
      </c>
      <c r="R395" s="49"/>
      <c r="W395" s="52"/>
      <c r="X395" s="47"/>
      <c r="AA395" s="47"/>
      <c r="AE395" s="45" t="s">
        <v>39</v>
      </c>
      <c r="AG395" s="47"/>
      <c r="AH395" s="47"/>
    </row>
    <row r="396" spans="9:34" x14ac:dyDescent="0.25">
      <c r="I396" s="52"/>
      <c r="N396" s="48"/>
      <c r="O396" s="46" t="s">
        <v>379</v>
      </c>
      <c r="P396" s="50"/>
      <c r="S396" s="46" t="s">
        <v>391</v>
      </c>
      <c r="T396" s="51"/>
      <c r="W396" s="52"/>
      <c r="X396" s="47"/>
      <c r="AA396" s="47"/>
      <c r="AE396" s="46" t="s">
        <v>387</v>
      </c>
      <c r="AG396" s="46" t="s">
        <v>433</v>
      </c>
      <c r="AH396" s="46" t="str">
        <f>+VLOOKUP(AG396,'RESULTS - ANSWERS'!A:B,2,0)</f>
        <v>NIRO PHEV</v>
      </c>
    </row>
    <row r="397" spans="9:34" x14ac:dyDescent="0.25">
      <c r="I397" s="52"/>
      <c r="L397" s="48"/>
      <c r="M397" s="46" t="s">
        <v>378</v>
      </c>
      <c r="N397" s="49"/>
      <c r="U397" s="52"/>
      <c r="W397" s="51" t="s">
        <v>40</v>
      </c>
      <c r="AA397" s="45" t="s">
        <v>39</v>
      </c>
      <c r="AB397" s="48"/>
      <c r="AC397" s="46" t="s">
        <v>386</v>
      </c>
      <c r="AD397" s="49"/>
      <c r="AE397" s="45" t="s">
        <v>40</v>
      </c>
    </row>
    <row r="398" spans="9:34" x14ac:dyDescent="0.25">
      <c r="I398" s="51"/>
      <c r="J398" s="48"/>
      <c r="K398" s="46" t="s">
        <v>377</v>
      </c>
      <c r="L398" s="50"/>
      <c r="O398" s="46" t="s">
        <v>392</v>
      </c>
      <c r="P398" s="51"/>
      <c r="U398" s="52"/>
      <c r="W398" s="46" t="s">
        <v>390</v>
      </c>
      <c r="X398" s="51"/>
      <c r="Z398" s="48"/>
      <c r="AA398" s="46" t="s">
        <v>385</v>
      </c>
      <c r="AB398" s="50"/>
      <c r="AE398" s="46" t="s">
        <v>388</v>
      </c>
      <c r="AG398" s="46" t="s">
        <v>183</v>
      </c>
      <c r="AH398" s="46" t="str">
        <f>+VLOOKUP(AG398,'RESULTS - ANSWERS'!A:B,2,0)</f>
        <v>NIRO PHEV</v>
      </c>
    </row>
    <row r="399" spans="9:34" x14ac:dyDescent="0.25">
      <c r="I399" s="46" t="s">
        <v>376</v>
      </c>
      <c r="J399" s="49"/>
      <c r="Q399" s="52"/>
      <c r="U399" s="52"/>
      <c r="Y399" s="46" t="s">
        <v>384</v>
      </c>
      <c r="Z399" s="49"/>
      <c r="AA399" s="45" t="s">
        <v>40</v>
      </c>
      <c r="AE399" s="45" t="s">
        <v>39</v>
      </c>
    </row>
    <row r="400" spans="9:34" x14ac:dyDescent="0.25">
      <c r="K400" s="46" t="s">
        <v>393</v>
      </c>
      <c r="L400" s="51"/>
      <c r="Q400" s="52"/>
      <c r="U400" s="52"/>
      <c r="AA400" s="46" t="s">
        <v>389</v>
      </c>
      <c r="AB400" s="51"/>
      <c r="AD400" s="48"/>
      <c r="AE400" s="46" t="s">
        <v>387</v>
      </c>
      <c r="AG400" s="46" t="s">
        <v>434</v>
      </c>
      <c r="AH400" s="46" t="str">
        <f>+VLOOKUP(AG400,'RESULTS - ANSWERS'!A:B,2,0)</f>
        <v>NIRO PHEV</v>
      </c>
    </row>
    <row r="401" spans="13:34" x14ac:dyDescent="0.25">
      <c r="M401" s="52"/>
      <c r="Q401" s="52"/>
      <c r="U401" s="52"/>
      <c r="AC401" s="46" t="s">
        <v>386</v>
      </c>
      <c r="AD401" s="49"/>
      <c r="AE401" s="45" t="s">
        <v>40</v>
      </c>
    </row>
    <row r="402" spans="13:34" x14ac:dyDescent="0.25">
      <c r="M402" s="52"/>
      <c r="Q402" s="52"/>
      <c r="U402" s="52"/>
      <c r="AE402" s="46" t="s">
        <v>388</v>
      </c>
      <c r="AG402" s="46" t="s">
        <v>223</v>
      </c>
      <c r="AH402" s="46" t="str">
        <f>+VLOOKUP(AG402,'RESULTS - ANSWERS'!A:B,2,0)</f>
        <v>NIRO PHEV</v>
      </c>
    </row>
    <row r="403" spans="13:34" x14ac:dyDescent="0.25">
      <c r="M403" s="52"/>
      <c r="Q403" s="52"/>
      <c r="U403" s="52"/>
      <c r="AE403" s="45" t="s">
        <v>39</v>
      </c>
    </row>
    <row r="404" spans="13:34" x14ac:dyDescent="0.25">
      <c r="M404" s="52"/>
      <c r="Q404" s="52"/>
      <c r="U404" s="52"/>
      <c r="AD404" s="48"/>
      <c r="AE404" s="46" t="s">
        <v>387</v>
      </c>
      <c r="AG404" s="46" t="s">
        <v>435</v>
      </c>
      <c r="AH404" s="46" t="str">
        <f>+VLOOKUP(AG404,'RESULTS - ANSWERS'!A:B,2,0)</f>
        <v>NIRO PHEV</v>
      </c>
    </row>
    <row r="405" spans="13:34" x14ac:dyDescent="0.25">
      <c r="M405" s="52"/>
      <c r="Q405" s="52"/>
      <c r="U405" s="52"/>
      <c r="AA405" s="45" t="s">
        <v>39</v>
      </c>
      <c r="AB405" s="48"/>
      <c r="AC405" s="46" t="s">
        <v>386</v>
      </c>
      <c r="AD405" s="49"/>
      <c r="AE405" s="45" t="s">
        <v>40</v>
      </c>
    </row>
    <row r="406" spans="13:34" x14ac:dyDescent="0.25">
      <c r="M406" s="52"/>
      <c r="Q406" s="52"/>
      <c r="U406" s="52"/>
      <c r="Z406" s="48"/>
      <c r="AA406" s="46" t="s">
        <v>385</v>
      </c>
      <c r="AB406" s="50"/>
      <c r="AE406" s="46" t="s">
        <v>388</v>
      </c>
      <c r="AG406" s="46" t="s">
        <v>224</v>
      </c>
      <c r="AH406" s="46" t="str">
        <f>+VLOOKUP(AG406,'RESULTS - ANSWERS'!A:B,2,0)</f>
        <v>NIRO PHEV</v>
      </c>
    </row>
    <row r="407" spans="13:34" x14ac:dyDescent="0.25">
      <c r="M407" s="52"/>
      <c r="Q407" s="52"/>
      <c r="U407" s="52"/>
      <c r="W407" s="45" t="s">
        <v>39</v>
      </c>
      <c r="X407" s="48"/>
      <c r="Y407" s="46" t="s">
        <v>384</v>
      </c>
      <c r="Z407" s="49"/>
      <c r="AA407" s="45" t="s">
        <v>40</v>
      </c>
      <c r="AE407" s="45" t="s">
        <v>39</v>
      </c>
    </row>
    <row r="408" spans="13:34" x14ac:dyDescent="0.25">
      <c r="M408" s="52"/>
      <c r="Q408" s="52"/>
      <c r="U408" s="51"/>
      <c r="V408" s="48"/>
      <c r="W408" s="46" t="s">
        <v>383</v>
      </c>
      <c r="X408" s="50"/>
      <c r="AA408" s="46" t="s">
        <v>389</v>
      </c>
      <c r="AB408" s="51"/>
      <c r="AD408" s="48"/>
      <c r="AE408" s="46" t="s">
        <v>387</v>
      </c>
      <c r="AG408" s="46" t="s">
        <v>436</v>
      </c>
      <c r="AH408" s="46" t="str">
        <f>+VLOOKUP(AG408,'RESULTS - ANSWERS'!A:B,2,0)</f>
        <v>NIRO PHEV</v>
      </c>
    </row>
    <row r="409" spans="13:34" x14ac:dyDescent="0.25">
      <c r="M409" s="52"/>
      <c r="Q409" s="52"/>
      <c r="U409" s="46" t="s">
        <v>382</v>
      </c>
      <c r="V409" s="49"/>
      <c r="W409" s="47"/>
      <c r="X409" s="47"/>
      <c r="AA409" s="47"/>
      <c r="AC409" s="46" t="s">
        <v>386</v>
      </c>
      <c r="AD409" s="49"/>
      <c r="AE409" s="45" t="s">
        <v>40</v>
      </c>
    </row>
    <row r="410" spans="13:34" x14ac:dyDescent="0.25">
      <c r="M410" s="52"/>
      <c r="Q410" s="52"/>
      <c r="W410" s="52"/>
      <c r="X410" s="47"/>
      <c r="AA410" s="47"/>
      <c r="AE410" s="46" t="s">
        <v>388</v>
      </c>
      <c r="AG410" s="46" t="s">
        <v>437</v>
      </c>
      <c r="AH410" s="46" t="str">
        <f>+VLOOKUP(AG410,'RESULTS - ANSWERS'!A:B,2,0)</f>
        <v>NIRO PHEV</v>
      </c>
    </row>
    <row r="411" spans="13:34" x14ac:dyDescent="0.25">
      <c r="M411" s="52"/>
      <c r="Q411" s="52"/>
      <c r="W411" s="52"/>
      <c r="X411" s="47"/>
      <c r="AA411" s="47"/>
      <c r="AE411" s="45" t="s">
        <v>39</v>
      </c>
      <c r="AG411" s="47"/>
      <c r="AH411" s="47"/>
    </row>
    <row r="412" spans="13:34" x14ac:dyDescent="0.25">
      <c r="M412" s="52"/>
      <c r="Q412" s="52"/>
      <c r="W412" s="52"/>
      <c r="X412" s="47"/>
      <c r="AA412" s="47"/>
      <c r="AE412" s="46" t="s">
        <v>387</v>
      </c>
      <c r="AG412" s="46" t="s">
        <v>127</v>
      </c>
      <c r="AH412" s="46" t="str">
        <f>+VLOOKUP(AG412,'RESULTS - ANSWERS'!A:B,2,0)</f>
        <v>NIRO PHEV</v>
      </c>
    </row>
    <row r="413" spans="13:34" x14ac:dyDescent="0.25">
      <c r="M413" s="52"/>
      <c r="Q413" s="52"/>
      <c r="W413" s="51" t="s">
        <v>40</v>
      </c>
      <c r="AA413" s="45" t="s">
        <v>39</v>
      </c>
      <c r="AB413" s="48"/>
      <c r="AC413" s="46" t="s">
        <v>386</v>
      </c>
      <c r="AD413" s="49"/>
      <c r="AE413" s="45" t="s">
        <v>40</v>
      </c>
    </row>
    <row r="414" spans="13:34" x14ac:dyDescent="0.25">
      <c r="M414" s="52"/>
      <c r="Q414" s="52"/>
      <c r="W414" s="46" t="s">
        <v>390</v>
      </c>
      <c r="X414" s="51"/>
      <c r="Z414" s="48"/>
      <c r="AA414" s="46" t="s">
        <v>385</v>
      </c>
      <c r="AB414" s="50"/>
      <c r="AE414" s="46" t="s">
        <v>388</v>
      </c>
      <c r="AG414" s="46" t="s">
        <v>438</v>
      </c>
      <c r="AH414" s="46" t="str">
        <f>+VLOOKUP(AG414,'RESULTS - ANSWERS'!A:B,2,0)</f>
        <v>NIRO PHEV</v>
      </c>
    </row>
    <row r="415" spans="13:34" x14ac:dyDescent="0.25">
      <c r="M415" s="52"/>
      <c r="Q415" s="52"/>
      <c r="Y415" s="46" t="s">
        <v>384</v>
      </c>
      <c r="Z415" s="49"/>
      <c r="AA415" s="45" t="s">
        <v>40</v>
      </c>
      <c r="AE415" s="45" t="s">
        <v>39</v>
      </c>
    </row>
    <row r="416" spans="13:34" x14ac:dyDescent="0.25">
      <c r="M416" s="52"/>
      <c r="Q416" s="52"/>
      <c r="AA416" s="46" t="s">
        <v>389</v>
      </c>
      <c r="AB416" s="51"/>
      <c r="AD416" s="48"/>
      <c r="AE416" s="46" t="s">
        <v>387</v>
      </c>
      <c r="AG416" s="46" t="s">
        <v>222</v>
      </c>
      <c r="AH416" s="46" t="str">
        <f>+VLOOKUP(AG416,'RESULTS - ANSWERS'!A:B,2,0)</f>
        <v>NIRO PHEV</v>
      </c>
    </row>
    <row r="417" spans="13:34" x14ac:dyDescent="0.25">
      <c r="M417" s="52"/>
      <c r="Q417" s="52"/>
      <c r="AC417" s="46" t="s">
        <v>386</v>
      </c>
      <c r="AD417" s="49"/>
      <c r="AE417" s="45" t="s">
        <v>40</v>
      </c>
    </row>
    <row r="418" spans="13:34" x14ac:dyDescent="0.25">
      <c r="M418" s="52"/>
      <c r="Q418" s="52"/>
      <c r="AE418" s="46" t="s">
        <v>388</v>
      </c>
      <c r="AG418" s="46" t="s">
        <v>221</v>
      </c>
      <c r="AH418" s="46" t="str">
        <f>+VLOOKUP(AG418,'RESULTS - ANSWERS'!A:B,2,0)</f>
        <v>NIRO PHEV</v>
      </c>
    </row>
    <row r="419" spans="13:34" x14ac:dyDescent="0.25">
      <c r="M419" s="52"/>
      <c r="Q419" s="52"/>
      <c r="AE419" s="45" t="s">
        <v>39</v>
      </c>
    </row>
    <row r="420" spans="13:34" x14ac:dyDescent="0.25">
      <c r="M420" s="52"/>
      <c r="Q420" s="52"/>
      <c r="AD420" s="48"/>
      <c r="AE420" s="46" t="s">
        <v>387</v>
      </c>
      <c r="AG420" s="46" t="s">
        <v>227</v>
      </c>
      <c r="AH420" s="46" t="str">
        <f>+VLOOKUP(AG420,'RESULTS - ANSWERS'!A:B,2,0)</f>
        <v>OPTIMA SW PHEV</v>
      </c>
    </row>
    <row r="421" spans="13:34" x14ac:dyDescent="0.25">
      <c r="M421" s="52"/>
      <c r="Q421" s="52"/>
      <c r="AA421" s="45" t="s">
        <v>39</v>
      </c>
      <c r="AB421" s="48"/>
      <c r="AC421" s="46" t="s">
        <v>386</v>
      </c>
      <c r="AD421" s="49"/>
      <c r="AE421" s="45" t="s">
        <v>40</v>
      </c>
    </row>
    <row r="422" spans="13:34" x14ac:dyDescent="0.25">
      <c r="M422" s="52"/>
      <c r="Q422" s="52"/>
      <c r="Z422" s="48"/>
      <c r="AA422" s="46" t="s">
        <v>385</v>
      </c>
      <c r="AB422" s="50"/>
      <c r="AE422" s="46" t="s">
        <v>388</v>
      </c>
      <c r="AG422" s="46" t="s">
        <v>228</v>
      </c>
      <c r="AH422" s="46" t="str">
        <f>+VLOOKUP(AG422,'RESULTS - ANSWERS'!A:B,2,0)</f>
        <v>OPTIMA SW PHEV</v>
      </c>
    </row>
    <row r="423" spans="13:34" x14ac:dyDescent="0.25">
      <c r="M423" s="52"/>
      <c r="Q423" s="52"/>
      <c r="W423" s="45" t="s">
        <v>39</v>
      </c>
      <c r="X423" s="48"/>
      <c r="Y423" s="46" t="s">
        <v>384</v>
      </c>
      <c r="Z423" s="49"/>
      <c r="AA423" s="45" t="s">
        <v>40</v>
      </c>
      <c r="AE423" s="45" t="s">
        <v>39</v>
      </c>
    </row>
    <row r="424" spans="13:34" x14ac:dyDescent="0.25">
      <c r="M424" s="52"/>
      <c r="Q424" s="52"/>
      <c r="V424" s="48"/>
      <c r="W424" s="46" t="s">
        <v>383</v>
      </c>
      <c r="X424" s="50"/>
      <c r="AA424" s="46" t="s">
        <v>389</v>
      </c>
      <c r="AB424" s="51"/>
      <c r="AD424" s="48"/>
      <c r="AE424" s="46" t="s">
        <v>387</v>
      </c>
      <c r="AG424" s="46" t="s">
        <v>229</v>
      </c>
      <c r="AH424" s="46" t="str">
        <f>+VLOOKUP(AG424,'RESULTS - ANSWERS'!A:B,2,0)</f>
        <v>OPTIMA SW PHEV</v>
      </c>
    </row>
    <row r="425" spans="13:34" x14ac:dyDescent="0.25">
      <c r="M425" s="52"/>
      <c r="Q425" s="52"/>
      <c r="T425" s="48"/>
      <c r="U425" s="46" t="s">
        <v>382</v>
      </c>
      <c r="V425" s="49"/>
      <c r="W425" s="47"/>
      <c r="X425" s="47"/>
      <c r="AA425" s="47"/>
      <c r="AC425" s="46" t="s">
        <v>386</v>
      </c>
      <c r="AD425" s="49"/>
      <c r="AE425" s="45" t="s">
        <v>40</v>
      </c>
    </row>
    <row r="426" spans="13:34" x14ac:dyDescent="0.25">
      <c r="M426" s="52"/>
      <c r="Q426" s="51"/>
      <c r="R426" s="48"/>
      <c r="S426" s="46" t="s">
        <v>381</v>
      </c>
      <c r="T426" s="50"/>
      <c r="W426" s="52"/>
      <c r="X426" s="47"/>
      <c r="AA426" s="47"/>
      <c r="AE426" s="46" t="s">
        <v>388</v>
      </c>
      <c r="AG426" s="46" t="s">
        <v>230</v>
      </c>
      <c r="AH426" s="46" t="str">
        <f>+VLOOKUP(AG426,'RESULTS - ANSWERS'!A:B,2,0)</f>
        <v>OPTIMA SW PHEV</v>
      </c>
    </row>
    <row r="427" spans="13:34" x14ac:dyDescent="0.25">
      <c r="M427" s="52"/>
      <c r="Q427" s="46" t="s">
        <v>380</v>
      </c>
      <c r="R427" s="49"/>
      <c r="W427" s="52"/>
      <c r="X427" s="47"/>
      <c r="AA427" s="47"/>
      <c r="AE427" s="45" t="s">
        <v>39</v>
      </c>
      <c r="AG427" s="47"/>
      <c r="AH427" s="47"/>
    </row>
    <row r="428" spans="13:34" x14ac:dyDescent="0.25">
      <c r="M428" s="52"/>
      <c r="S428" s="46" t="s">
        <v>391</v>
      </c>
      <c r="T428" s="51"/>
      <c r="W428" s="52"/>
      <c r="X428" s="47"/>
      <c r="AA428" s="47"/>
      <c r="AE428" s="46" t="s">
        <v>387</v>
      </c>
      <c r="AG428" s="46" t="s">
        <v>231</v>
      </c>
      <c r="AH428" s="46" t="str">
        <f>+VLOOKUP(AG428,'RESULTS - ANSWERS'!A:B,2,0)</f>
        <v>OPTIMA SW PHEV</v>
      </c>
    </row>
    <row r="429" spans="13:34" x14ac:dyDescent="0.25">
      <c r="M429" s="52"/>
      <c r="U429" s="52"/>
      <c r="W429" s="51" t="s">
        <v>40</v>
      </c>
      <c r="AA429" s="45" t="s">
        <v>39</v>
      </c>
      <c r="AB429" s="48"/>
      <c r="AC429" s="46" t="s">
        <v>386</v>
      </c>
      <c r="AD429" s="49"/>
      <c r="AE429" s="45" t="s">
        <v>40</v>
      </c>
    </row>
    <row r="430" spans="13:34" x14ac:dyDescent="0.25">
      <c r="M430" s="52"/>
      <c r="U430" s="52"/>
      <c r="W430" s="46" t="s">
        <v>390</v>
      </c>
      <c r="X430" s="51"/>
      <c r="Z430" s="48"/>
      <c r="AA430" s="46" t="s">
        <v>385</v>
      </c>
      <c r="AB430" s="50"/>
      <c r="AE430" s="46" t="s">
        <v>388</v>
      </c>
      <c r="AG430" s="46" t="s">
        <v>234</v>
      </c>
      <c r="AH430" s="46" t="str">
        <f>+VLOOKUP(AG430,'RESULTS - ANSWERS'!A:B,2,0)</f>
        <v>OPTIMA SW PHEV</v>
      </c>
    </row>
    <row r="431" spans="13:34" x14ac:dyDescent="0.25">
      <c r="M431" s="52"/>
      <c r="U431" s="52"/>
      <c r="Y431" s="46" t="s">
        <v>384</v>
      </c>
      <c r="Z431" s="49"/>
      <c r="AA431" s="45" t="s">
        <v>40</v>
      </c>
      <c r="AE431" s="45" t="s">
        <v>39</v>
      </c>
    </row>
    <row r="432" spans="13:34" x14ac:dyDescent="0.25">
      <c r="M432" s="52"/>
      <c r="U432" s="52"/>
      <c r="AA432" s="46" t="s">
        <v>389</v>
      </c>
      <c r="AB432" s="51"/>
      <c r="AD432" s="48"/>
      <c r="AE432" s="46" t="s">
        <v>387</v>
      </c>
      <c r="AG432" s="46" t="s">
        <v>232</v>
      </c>
      <c r="AH432" s="46" t="str">
        <f>+VLOOKUP(AG432,'RESULTS - ANSWERS'!A:B,2,0)</f>
        <v>OPTIMA SW PHEV</v>
      </c>
    </row>
    <row r="433" spans="13:34" x14ac:dyDescent="0.25">
      <c r="M433" s="52"/>
      <c r="U433" s="52"/>
      <c r="AC433" s="46" t="s">
        <v>386</v>
      </c>
      <c r="AD433" s="49"/>
      <c r="AE433" s="45" t="s">
        <v>40</v>
      </c>
    </row>
    <row r="434" spans="13:34" x14ac:dyDescent="0.25">
      <c r="M434" s="52"/>
      <c r="U434" s="52"/>
      <c r="AE434" s="46" t="s">
        <v>388</v>
      </c>
      <c r="AG434" s="46" t="s">
        <v>233</v>
      </c>
      <c r="AH434" s="46" t="str">
        <f>+VLOOKUP(AG434,'RESULTS - ANSWERS'!A:B,2,0)</f>
        <v>OPTIMA SW PHEV</v>
      </c>
    </row>
    <row r="435" spans="13:34" x14ac:dyDescent="0.25">
      <c r="M435" s="52"/>
      <c r="U435" s="52"/>
      <c r="AE435" s="45" t="s">
        <v>39</v>
      </c>
    </row>
    <row r="436" spans="13:34" x14ac:dyDescent="0.25">
      <c r="M436" s="52"/>
      <c r="U436" s="52"/>
      <c r="AD436" s="48"/>
      <c r="AE436" s="46" t="s">
        <v>387</v>
      </c>
      <c r="AG436" s="46" t="s">
        <v>440</v>
      </c>
      <c r="AH436" s="46" t="str">
        <f>+VLOOKUP(AG436,'RESULTS - ANSWERS'!A:B,2,0)</f>
        <v>NIRO PHEV</v>
      </c>
    </row>
    <row r="437" spans="13:34" x14ac:dyDescent="0.25">
      <c r="M437" s="52"/>
      <c r="U437" s="52"/>
      <c r="AA437" s="45" t="s">
        <v>39</v>
      </c>
      <c r="AB437" s="48"/>
      <c r="AC437" s="46" t="s">
        <v>386</v>
      </c>
      <c r="AD437" s="49"/>
      <c r="AE437" s="45" t="s">
        <v>40</v>
      </c>
    </row>
    <row r="438" spans="13:34" x14ac:dyDescent="0.25">
      <c r="M438" s="52"/>
      <c r="U438" s="52"/>
      <c r="Z438" s="48"/>
      <c r="AA438" s="46" t="s">
        <v>385</v>
      </c>
      <c r="AB438" s="50"/>
      <c r="AE438" s="46" t="s">
        <v>388</v>
      </c>
      <c r="AG438" s="46" t="s">
        <v>441</v>
      </c>
      <c r="AH438" s="46" t="str">
        <f>+VLOOKUP(AG438,'RESULTS - ANSWERS'!A:B,2,0)</f>
        <v>NIRO PHEV</v>
      </c>
    </row>
    <row r="439" spans="13:34" x14ac:dyDescent="0.25">
      <c r="M439" s="52"/>
      <c r="U439" s="52"/>
      <c r="W439" s="45" t="s">
        <v>39</v>
      </c>
      <c r="X439" s="48"/>
      <c r="Y439" s="46" t="s">
        <v>384</v>
      </c>
      <c r="Z439" s="49"/>
      <c r="AA439" s="45" t="s">
        <v>40</v>
      </c>
      <c r="AE439" s="45" t="s">
        <v>39</v>
      </c>
    </row>
    <row r="440" spans="13:34" x14ac:dyDescent="0.25">
      <c r="M440" s="52"/>
      <c r="U440" s="51"/>
      <c r="V440" s="48"/>
      <c r="W440" s="46" t="s">
        <v>383</v>
      </c>
      <c r="X440" s="50"/>
      <c r="AA440" s="46" t="s">
        <v>389</v>
      </c>
      <c r="AB440" s="51"/>
      <c r="AD440" s="48"/>
      <c r="AE440" s="46" t="s">
        <v>387</v>
      </c>
      <c r="AG440" s="46" t="s">
        <v>442</v>
      </c>
      <c r="AH440" s="46" t="str">
        <f>+VLOOKUP(AG440,'RESULTS - ANSWERS'!A:B,2,0)</f>
        <v>NIRO PHEV</v>
      </c>
    </row>
    <row r="441" spans="13:34" x14ac:dyDescent="0.25">
      <c r="M441" s="52"/>
      <c r="U441" s="46" t="s">
        <v>382</v>
      </c>
      <c r="V441" s="49"/>
      <c r="W441" s="47"/>
      <c r="X441" s="47"/>
      <c r="AA441" s="47"/>
      <c r="AC441" s="46" t="s">
        <v>386</v>
      </c>
      <c r="AD441" s="49"/>
      <c r="AE441" s="45" t="s">
        <v>40</v>
      </c>
    </row>
    <row r="442" spans="13:34" x14ac:dyDescent="0.25">
      <c r="M442" s="52"/>
      <c r="W442" s="52"/>
      <c r="X442" s="47"/>
      <c r="AA442" s="47"/>
      <c r="AE442" s="46" t="s">
        <v>388</v>
      </c>
      <c r="AG442" s="46" t="s">
        <v>443</v>
      </c>
      <c r="AH442" s="46" t="str">
        <f>+VLOOKUP(AG442,'RESULTS - ANSWERS'!A:B,2,0)</f>
        <v>NIRO PHEV</v>
      </c>
    </row>
    <row r="443" spans="13:34" x14ac:dyDescent="0.25">
      <c r="M443" s="52"/>
      <c r="W443" s="52"/>
      <c r="X443" s="47"/>
      <c r="AA443" s="47"/>
      <c r="AE443" s="45" t="s">
        <v>39</v>
      </c>
      <c r="AG443" s="47"/>
      <c r="AH443" s="47"/>
    </row>
    <row r="444" spans="13:34" x14ac:dyDescent="0.25">
      <c r="M444" s="52"/>
      <c r="W444" s="52"/>
      <c r="X444" s="47"/>
      <c r="AA444" s="47"/>
      <c r="AE444" s="46" t="s">
        <v>387</v>
      </c>
      <c r="AG444" s="46" t="s">
        <v>439</v>
      </c>
      <c r="AH444" s="46" t="str">
        <f>+VLOOKUP(AG444,'RESULTS - ANSWERS'!A:B,2,0)</f>
        <v>NIRO PHEV</v>
      </c>
    </row>
    <row r="445" spans="13:34" x14ac:dyDescent="0.25">
      <c r="M445" s="52"/>
      <c r="W445" s="51" t="s">
        <v>40</v>
      </c>
      <c r="AA445" s="45" t="s">
        <v>39</v>
      </c>
      <c r="AB445" s="48"/>
      <c r="AC445" s="46" t="s">
        <v>386</v>
      </c>
      <c r="AD445" s="49"/>
      <c r="AE445" s="45" t="s">
        <v>40</v>
      </c>
    </row>
    <row r="446" spans="13:34" x14ac:dyDescent="0.25">
      <c r="M446" s="52"/>
      <c r="W446" s="46" t="s">
        <v>390</v>
      </c>
      <c r="X446" s="51"/>
      <c r="Z446" s="48"/>
      <c r="AA446" s="46" t="s">
        <v>385</v>
      </c>
      <c r="AB446" s="50"/>
      <c r="AE446" s="46" t="s">
        <v>388</v>
      </c>
      <c r="AG446" s="46" t="s">
        <v>444</v>
      </c>
      <c r="AH446" s="46" t="str">
        <f>+VLOOKUP(AG446,'RESULTS - ANSWERS'!A:B,2,0)</f>
        <v>NIRO PHEV</v>
      </c>
    </row>
    <row r="447" spans="13:34" x14ac:dyDescent="0.25">
      <c r="M447" s="52"/>
      <c r="Y447" s="46" t="s">
        <v>384</v>
      </c>
      <c r="Z447" s="49"/>
      <c r="AA447" s="45" t="s">
        <v>40</v>
      </c>
      <c r="AE447" s="45" t="s">
        <v>39</v>
      </c>
    </row>
    <row r="448" spans="13:34" x14ac:dyDescent="0.25">
      <c r="M448" s="52"/>
      <c r="AA448" s="46" t="s">
        <v>389</v>
      </c>
      <c r="AB448" s="51"/>
      <c r="AD448" s="48"/>
      <c r="AE448" s="46" t="s">
        <v>387</v>
      </c>
      <c r="AG448" s="46" t="s">
        <v>445</v>
      </c>
      <c r="AH448" s="46" t="str">
        <f>+VLOOKUP(AG448,'RESULTS - ANSWERS'!A:B,2,0)</f>
        <v>NIRO PHEV</v>
      </c>
    </row>
    <row r="449" spans="13:34" x14ac:dyDescent="0.25">
      <c r="M449" s="52"/>
      <c r="AC449" s="46" t="s">
        <v>386</v>
      </c>
      <c r="AD449" s="49"/>
      <c r="AE449" s="45" t="s">
        <v>40</v>
      </c>
    </row>
    <row r="450" spans="13:34" x14ac:dyDescent="0.25">
      <c r="M450" s="52"/>
      <c r="AE450" s="46" t="s">
        <v>388</v>
      </c>
      <c r="AG450" s="46" t="s">
        <v>361</v>
      </c>
      <c r="AH450" s="46" t="str">
        <f>+VLOOKUP(AG450,'RESULTS - ANSWERS'!A:B,2,0)</f>
        <v>NIRO PHEV</v>
      </c>
    </row>
    <row r="451" spans="13:34" x14ac:dyDescent="0.25">
      <c r="M451" s="52"/>
      <c r="AE451" s="45" t="s">
        <v>39</v>
      </c>
    </row>
    <row r="452" spans="13:34" x14ac:dyDescent="0.25">
      <c r="M452" s="52"/>
      <c r="AD452" s="48"/>
      <c r="AE452" s="46" t="s">
        <v>387</v>
      </c>
      <c r="AG452" s="46" t="s">
        <v>108</v>
      </c>
      <c r="AH452" s="46" t="str">
        <f>+VLOOKUP(AG452,'RESULTS - ANSWERS'!A:B,2,0)</f>
        <v>NIRO PHEV</v>
      </c>
    </row>
    <row r="453" spans="13:34" x14ac:dyDescent="0.25">
      <c r="M453" s="52"/>
      <c r="AA453" s="45" t="s">
        <v>39</v>
      </c>
      <c r="AB453" s="48"/>
      <c r="AC453" s="46" t="s">
        <v>386</v>
      </c>
      <c r="AD453" s="49"/>
      <c r="AE453" s="45" t="s">
        <v>40</v>
      </c>
    </row>
    <row r="454" spans="13:34" x14ac:dyDescent="0.25">
      <c r="M454" s="52"/>
      <c r="Z454" s="48"/>
      <c r="AA454" s="46" t="s">
        <v>385</v>
      </c>
      <c r="AB454" s="50"/>
      <c r="AE454" s="46" t="s">
        <v>388</v>
      </c>
      <c r="AG454" s="46" t="s">
        <v>235</v>
      </c>
      <c r="AH454" s="46" t="str">
        <f>+VLOOKUP(AG454,'RESULTS - ANSWERS'!A:B,2,0)</f>
        <v>NIRO PHEV</v>
      </c>
    </row>
    <row r="455" spans="13:34" x14ac:dyDescent="0.25">
      <c r="M455" s="52"/>
      <c r="W455" s="45" t="s">
        <v>39</v>
      </c>
      <c r="X455" s="48"/>
      <c r="Y455" s="46" t="s">
        <v>384</v>
      </c>
      <c r="Z455" s="49"/>
      <c r="AA455" s="45" t="s">
        <v>40</v>
      </c>
      <c r="AE455" s="45" t="s">
        <v>39</v>
      </c>
    </row>
    <row r="456" spans="13:34" x14ac:dyDescent="0.25">
      <c r="M456" s="52"/>
      <c r="V456" s="48"/>
      <c r="W456" s="46" t="s">
        <v>383</v>
      </c>
      <c r="X456" s="50"/>
      <c r="AA456" s="46" t="s">
        <v>389</v>
      </c>
      <c r="AB456" s="51"/>
      <c r="AD456" s="48"/>
      <c r="AE456" s="46" t="s">
        <v>387</v>
      </c>
      <c r="AG456" s="46" t="s">
        <v>236</v>
      </c>
      <c r="AH456" s="46" t="str">
        <f>+VLOOKUP(AG456,'RESULTS - ANSWERS'!A:B,2,0)</f>
        <v>NIRO PHEV</v>
      </c>
    </row>
    <row r="457" spans="13:34" x14ac:dyDescent="0.25">
      <c r="M457" s="52"/>
      <c r="T457" s="48"/>
      <c r="U457" s="46" t="s">
        <v>382</v>
      </c>
      <c r="V457" s="49"/>
      <c r="W457" s="47"/>
      <c r="X457" s="47"/>
      <c r="AA457" s="47"/>
      <c r="AC457" s="46" t="s">
        <v>386</v>
      </c>
      <c r="AD457" s="49"/>
      <c r="AE457" s="45" t="s">
        <v>40</v>
      </c>
    </row>
    <row r="458" spans="13:34" x14ac:dyDescent="0.25">
      <c r="M458" s="52"/>
      <c r="R458" s="48"/>
      <c r="S458" s="46" t="s">
        <v>381</v>
      </c>
      <c r="T458" s="50"/>
      <c r="W458" s="52"/>
      <c r="X458" s="47"/>
      <c r="AA458" s="47"/>
      <c r="AE458" s="46" t="s">
        <v>388</v>
      </c>
      <c r="AG458" s="46" t="s">
        <v>237</v>
      </c>
      <c r="AH458" s="46" t="str">
        <f>+VLOOKUP(AG458,'RESULTS - ANSWERS'!A:B,2,0)</f>
        <v>NIRO PHEV</v>
      </c>
    </row>
    <row r="459" spans="13:34" x14ac:dyDescent="0.25">
      <c r="M459" s="52"/>
      <c r="P459" s="48"/>
      <c r="Q459" s="46" t="s">
        <v>380</v>
      </c>
      <c r="R459" s="49"/>
      <c r="W459" s="52"/>
      <c r="X459" s="47"/>
      <c r="AA459" s="47"/>
      <c r="AE459" s="45" t="s">
        <v>39</v>
      </c>
      <c r="AG459" s="47"/>
      <c r="AH459" s="47"/>
    </row>
    <row r="460" spans="13:34" x14ac:dyDescent="0.25">
      <c r="M460" s="51"/>
      <c r="N460" s="48"/>
      <c r="O460" s="46" t="s">
        <v>379</v>
      </c>
      <c r="P460" s="50"/>
      <c r="S460" s="46" t="s">
        <v>391</v>
      </c>
      <c r="T460" s="51"/>
      <c r="W460" s="52"/>
      <c r="X460" s="47"/>
      <c r="AA460" s="47"/>
      <c r="AE460" s="46" t="s">
        <v>387</v>
      </c>
      <c r="AG460" s="46" t="s">
        <v>238</v>
      </c>
      <c r="AH460" s="46" t="str">
        <f>+VLOOKUP(AG460,'RESULTS - ANSWERS'!A:B,2,0)</f>
        <v>NIRO PHEV</v>
      </c>
    </row>
    <row r="461" spans="13:34" x14ac:dyDescent="0.25">
      <c r="M461" s="46" t="s">
        <v>378</v>
      </c>
      <c r="N461" s="49"/>
      <c r="U461" s="52"/>
      <c r="W461" s="51" t="s">
        <v>40</v>
      </c>
      <c r="AA461" s="45" t="s">
        <v>39</v>
      </c>
      <c r="AB461" s="48"/>
      <c r="AC461" s="46" t="s">
        <v>386</v>
      </c>
      <c r="AD461" s="49"/>
      <c r="AE461" s="45" t="s">
        <v>40</v>
      </c>
    </row>
    <row r="462" spans="13:34" x14ac:dyDescent="0.25">
      <c r="O462" s="46" t="s">
        <v>392</v>
      </c>
      <c r="P462" s="51"/>
      <c r="U462" s="52"/>
      <c r="W462" s="46" t="s">
        <v>390</v>
      </c>
      <c r="X462" s="51"/>
      <c r="Z462" s="48"/>
      <c r="AA462" s="46" t="s">
        <v>385</v>
      </c>
      <c r="AB462" s="50"/>
      <c r="AE462" s="46" t="s">
        <v>388</v>
      </c>
      <c r="AG462" s="46" t="s">
        <v>239</v>
      </c>
      <c r="AH462" s="46" t="str">
        <f>+VLOOKUP(AG462,'RESULTS - ANSWERS'!A:B,2,0)</f>
        <v>NIRO PHEV</v>
      </c>
    </row>
    <row r="463" spans="13:34" x14ac:dyDescent="0.25">
      <c r="Q463" s="52"/>
      <c r="U463" s="52"/>
      <c r="Y463" s="46" t="s">
        <v>384</v>
      </c>
      <c r="Z463" s="49"/>
      <c r="AA463" s="45" t="s">
        <v>40</v>
      </c>
      <c r="AE463" s="45" t="s">
        <v>39</v>
      </c>
    </row>
    <row r="464" spans="13:34" x14ac:dyDescent="0.25">
      <c r="Q464" s="52"/>
      <c r="U464" s="52"/>
      <c r="AA464" s="46" t="s">
        <v>389</v>
      </c>
      <c r="AB464" s="51"/>
      <c r="AD464" s="48"/>
      <c r="AE464" s="46" t="s">
        <v>387</v>
      </c>
      <c r="AG464" s="46" t="s">
        <v>240</v>
      </c>
      <c r="AH464" s="46" t="str">
        <f>+VLOOKUP(AG464,'RESULTS - ANSWERS'!A:B,2,0)</f>
        <v>NIRO PHEV</v>
      </c>
    </row>
    <row r="465" spans="17:34" x14ac:dyDescent="0.25">
      <c r="Q465" s="52"/>
      <c r="U465" s="52"/>
      <c r="AC465" s="46" t="s">
        <v>386</v>
      </c>
      <c r="AD465" s="49"/>
      <c r="AE465" s="45" t="s">
        <v>40</v>
      </c>
    </row>
    <row r="466" spans="17:34" x14ac:dyDescent="0.25">
      <c r="Q466" s="52"/>
      <c r="U466" s="52"/>
      <c r="AE466" s="46" t="s">
        <v>388</v>
      </c>
      <c r="AG466" s="46" t="s">
        <v>241</v>
      </c>
      <c r="AH466" s="46" t="str">
        <f>+VLOOKUP(AG466,'RESULTS - ANSWERS'!A:B,2,0)</f>
        <v>NIRO PHEV</v>
      </c>
    </row>
    <row r="467" spans="17:34" x14ac:dyDescent="0.25">
      <c r="Q467" s="52"/>
      <c r="U467" s="52"/>
      <c r="AE467" s="45" t="s">
        <v>39</v>
      </c>
    </row>
    <row r="468" spans="17:34" x14ac:dyDescent="0.25">
      <c r="Q468" s="52"/>
      <c r="U468" s="52"/>
      <c r="AD468" s="48"/>
      <c r="AE468" s="46" t="s">
        <v>387</v>
      </c>
      <c r="AG468" s="46" t="s">
        <v>242</v>
      </c>
      <c r="AH468" s="46" t="str">
        <f>+VLOOKUP(AG468,'RESULTS - ANSWERS'!A:B,2,0)</f>
        <v>NIRO PHEV</v>
      </c>
    </row>
    <row r="469" spans="17:34" x14ac:dyDescent="0.25">
      <c r="Q469" s="52"/>
      <c r="U469" s="52"/>
      <c r="AA469" s="45" t="s">
        <v>39</v>
      </c>
      <c r="AB469" s="48"/>
      <c r="AC469" s="46" t="s">
        <v>386</v>
      </c>
      <c r="AD469" s="49"/>
      <c r="AE469" s="45" t="s">
        <v>40</v>
      </c>
    </row>
    <row r="470" spans="17:34" x14ac:dyDescent="0.25">
      <c r="Q470" s="52"/>
      <c r="U470" s="52"/>
      <c r="Z470" s="48"/>
      <c r="AA470" s="46" t="s">
        <v>385</v>
      </c>
      <c r="AB470" s="50"/>
      <c r="AE470" s="46" t="s">
        <v>388</v>
      </c>
      <c r="AG470" s="46" t="s">
        <v>446</v>
      </c>
      <c r="AH470" s="46" t="str">
        <f>+VLOOKUP(AG470,'RESULTS - ANSWERS'!A:B,2,0)</f>
        <v>NIRO PHEV</v>
      </c>
    </row>
    <row r="471" spans="17:34" x14ac:dyDescent="0.25">
      <c r="Q471" s="52"/>
      <c r="U471" s="52"/>
      <c r="W471" s="45" t="s">
        <v>39</v>
      </c>
      <c r="X471" s="48"/>
      <c r="Y471" s="46" t="s">
        <v>384</v>
      </c>
      <c r="Z471" s="49"/>
      <c r="AA471" s="45" t="s">
        <v>40</v>
      </c>
      <c r="AE471" s="45" t="s">
        <v>39</v>
      </c>
    </row>
    <row r="472" spans="17:34" x14ac:dyDescent="0.25">
      <c r="Q472" s="52"/>
      <c r="U472" s="51"/>
      <c r="V472" s="48"/>
      <c r="W472" s="46" t="s">
        <v>383</v>
      </c>
      <c r="X472" s="50"/>
      <c r="AA472" s="46" t="s">
        <v>389</v>
      </c>
      <c r="AB472" s="51"/>
      <c r="AD472" s="48"/>
      <c r="AE472" s="46" t="s">
        <v>387</v>
      </c>
      <c r="AG472" s="46" t="s">
        <v>243</v>
      </c>
      <c r="AH472" s="46" t="str">
        <f>+VLOOKUP(AG472,'RESULTS - ANSWERS'!A:B,2,0)</f>
        <v>NIRO PHEV</v>
      </c>
    </row>
    <row r="473" spans="17:34" x14ac:dyDescent="0.25">
      <c r="Q473" s="52"/>
      <c r="U473" s="46" t="s">
        <v>382</v>
      </c>
      <c r="V473" s="49"/>
      <c r="W473" s="47"/>
      <c r="X473" s="47"/>
      <c r="AA473" s="47"/>
      <c r="AC473" s="46" t="s">
        <v>386</v>
      </c>
      <c r="AD473" s="49"/>
      <c r="AE473" s="45" t="s">
        <v>40</v>
      </c>
    </row>
    <row r="474" spans="17:34" x14ac:dyDescent="0.25">
      <c r="Q474" s="52"/>
      <c r="W474" s="52"/>
      <c r="X474" s="47"/>
      <c r="AA474" s="47"/>
      <c r="AE474" s="46" t="s">
        <v>388</v>
      </c>
      <c r="AG474" s="46" t="s">
        <v>244</v>
      </c>
      <c r="AH474" s="46" t="str">
        <f>+VLOOKUP(AG474,'RESULTS - ANSWERS'!A:B,2,0)</f>
        <v>NIRO PHEV</v>
      </c>
    </row>
    <row r="475" spans="17:34" x14ac:dyDescent="0.25">
      <c r="Q475" s="52"/>
      <c r="W475" s="52"/>
      <c r="X475" s="47"/>
      <c r="AA475" s="47"/>
      <c r="AE475" s="45" t="s">
        <v>39</v>
      </c>
      <c r="AG475" s="47"/>
      <c r="AH475" s="47"/>
    </row>
    <row r="476" spans="17:34" x14ac:dyDescent="0.25">
      <c r="Q476" s="52"/>
      <c r="W476" s="52"/>
      <c r="X476" s="47"/>
      <c r="AA476" s="47"/>
      <c r="AE476" s="46" t="s">
        <v>387</v>
      </c>
      <c r="AG476" s="46" t="s">
        <v>447</v>
      </c>
      <c r="AH476" s="46" t="str">
        <f>+VLOOKUP(AG476,'RESULTS - ANSWERS'!A:B,2,0)</f>
        <v>NIRO PHEV</v>
      </c>
    </row>
    <row r="477" spans="17:34" x14ac:dyDescent="0.25">
      <c r="Q477" s="52"/>
      <c r="W477" s="51" t="s">
        <v>40</v>
      </c>
      <c r="AA477" s="45" t="s">
        <v>39</v>
      </c>
      <c r="AB477" s="48"/>
      <c r="AC477" s="46" t="s">
        <v>386</v>
      </c>
      <c r="AD477" s="49"/>
      <c r="AE477" s="45" t="s">
        <v>40</v>
      </c>
    </row>
    <row r="478" spans="17:34" x14ac:dyDescent="0.25">
      <c r="Q478" s="52"/>
      <c r="W478" s="46" t="s">
        <v>390</v>
      </c>
      <c r="X478" s="51"/>
      <c r="Z478" s="48"/>
      <c r="AA478" s="46" t="s">
        <v>385</v>
      </c>
      <c r="AB478" s="50"/>
      <c r="AE478" s="46" t="s">
        <v>388</v>
      </c>
      <c r="AG478" s="46" t="s">
        <v>247</v>
      </c>
      <c r="AH478" s="46" t="str">
        <f>+VLOOKUP(AG478,'RESULTS - ANSWERS'!A:B,2,0)</f>
        <v>NIRO PHEV</v>
      </c>
    </row>
    <row r="479" spans="17:34" x14ac:dyDescent="0.25">
      <c r="Q479" s="52"/>
      <c r="Y479" s="46" t="s">
        <v>384</v>
      </c>
      <c r="Z479" s="49"/>
      <c r="AA479" s="45" t="s">
        <v>40</v>
      </c>
      <c r="AE479" s="45" t="s">
        <v>39</v>
      </c>
    </row>
    <row r="480" spans="17:34" x14ac:dyDescent="0.25">
      <c r="Q480" s="52"/>
      <c r="AA480" s="46" t="s">
        <v>389</v>
      </c>
      <c r="AB480" s="51"/>
      <c r="AD480" s="48"/>
      <c r="AE480" s="46" t="s">
        <v>387</v>
      </c>
      <c r="AG480" s="46" t="s">
        <v>245</v>
      </c>
      <c r="AH480" s="46" t="str">
        <f>+VLOOKUP(AG480,'RESULTS - ANSWERS'!A:B,2,0)</f>
        <v>NIRO PHEV</v>
      </c>
    </row>
    <row r="481" spans="17:34" x14ac:dyDescent="0.25">
      <c r="Q481" s="52"/>
      <c r="AC481" s="46" t="s">
        <v>386</v>
      </c>
      <c r="AD481" s="49"/>
      <c r="AE481" s="45" t="s">
        <v>40</v>
      </c>
    </row>
    <row r="482" spans="17:34" x14ac:dyDescent="0.25">
      <c r="Q482" s="52"/>
      <c r="AE482" s="46" t="s">
        <v>388</v>
      </c>
      <c r="AG482" s="46" t="s">
        <v>246</v>
      </c>
      <c r="AH482" s="46" t="str">
        <f>+VLOOKUP(AG482,'RESULTS - ANSWERS'!A:B,2,0)</f>
        <v>NIRO PHEV</v>
      </c>
    </row>
    <row r="483" spans="17:34" x14ac:dyDescent="0.25">
      <c r="Q483" s="52"/>
      <c r="AE483" s="45" t="s">
        <v>39</v>
      </c>
    </row>
    <row r="484" spans="17:34" x14ac:dyDescent="0.25">
      <c r="Q484" s="52"/>
      <c r="AD484" s="48"/>
      <c r="AE484" s="46" t="s">
        <v>387</v>
      </c>
      <c r="AG484" s="46" t="s">
        <v>113</v>
      </c>
      <c r="AH484" s="46" t="str">
        <f>+VLOOKUP(AG484,'RESULTS - ANSWERS'!A:B,2,0)</f>
        <v>OPTIMA SW PHEV</v>
      </c>
    </row>
    <row r="485" spans="17:34" x14ac:dyDescent="0.25">
      <c r="Q485" s="52"/>
      <c r="AA485" s="45" t="s">
        <v>39</v>
      </c>
      <c r="AB485" s="48"/>
      <c r="AC485" s="46" t="s">
        <v>386</v>
      </c>
      <c r="AD485" s="49"/>
      <c r="AE485" s="45" t="s">
        <v>40</v>
      </c>
    </row>
    <row r="486" spans="17:34" x14ac:dyDescent="0.25">
      <c r="Q486" s="52"/>
      <c r="Z486" s="48"/>
      <c r="AA486" s="46" t="s">
        <v>385</v>
      </c>
      <c r="AB486" s="50"/>
      <c r="AE486" s="46" t="s">
        <v>388</v>
      </c>
      <c r="AG486" s="46" t="s">
        <v>253</v>
      </c>
      <c r="AH486" s="46" t="str">
        <f>+VLOOKUP(AG486,'RESULTS - ANSWERS'!A:B,2,0)</f>
        <v>OPTIMA SW PHEV</v>
      </c>
    </row>
    <row r="487" spans="17:34" x14ac:dyDescent="0.25">
      <c r="Q487" s="52"/>
      <c r="W487" s="45" t="s">
        <v>39</v>
      </c>
      <c r="X487" s="48"/>
      <c r="Y487" s="46" t="s">
        <v>384</v>
      </c>
      <c r="Z487" s="49"/>
      <c r="AA487" s="45" t="s">
        <v>40</v>
      </c>
      <c r="AE487" s="45" t="s">
        <v>39</v>
      </c>
    </row>
    <row r="488" spans="17:34" x14ac:dyDescent="0.25">
      <c r="Q488" s="52"/>
      <c r="V488" s="48"/>
      <c r="W488" s="46" t="s">
        <v>383</v>
      </c>
      <c r="X488" s="50"/>
      <c r="AA488" s="46" t="s">
        <v>389</v>
      </c>
      <c r="AB488" s="51"/>
      <c r="AD488" s="48"/>
      <c r="AE488" s="46" t="s">
        <v>387</v>
      </c>
      <c r="AG488" s="46" t="s">
        <v>252</v>
      </c>
      <c r="AH488" s="46" t="str">
        <f>+VLOOKUP(AG488,'RESULTS - ANSWERS'!A:B,2,0)</f>
        <v>OPTIMA SW PHEV</v>
      </c>
    </row>
    <row r="489" spans="17:34" x14ac:dyDescent="0.25">
      <c r="Q489" s="52"/>
      <c r="T489" s="48"/>
      <c r="U489" s="46" t="s">
        <v>382</v>
      </c>
      <c r="V489" s="49"/>
      <c r="W489" s="47"/>
      <c r="X489" s="47"/>
      <c r="AA489" s="47"/>
      <c r="AC489" s="46" t="s">
        <v>386</v>
      </c>
      <c r="AD489" s="49"/>
      <c r="AE489" s="45" t="s">
        <v>40</v>
      </c>
    </row>
    <row r="490" spans="17:34" x14ac:dyDescent="0.25">
      <c r="Q490" s="51"/>
      <c r="R490" s="48"/>
      <c r="S490" s="46" t="s">
        <v>381</v>
      </c>
      <c r="T490" s="50"/>
      <c r="W490" s="52"/>
      <c r="X490" s="47"/>
      <c r="AA490" s="47"/>
      <c r="AE490" s="46" t="s">
        <v>388</v>
      </c>
      <c r="AG490" s="46" t="s">
        <v>251</v>
      </c>
      <c r="AH490" s="46" t="str">
        <f>+VLOOKUP(AG490,'RESULTS - ANSWERS'!A:B,2,0)</f>
        <v>OPTIMA SW PHEV</v>
      </c>
    </row>
    <row r="491" spans="17:34" x14ac:dyDescent="0.25">
      <c r="Q491" s="46" t="s">
        <v>380</v>
      </c>
      <c r="R491" s="49"/>
      <c r="W491" s="52"/>
      <c r="X491" s="47"/>
      <c r="AA491" s="47"/>
      <c r="AE491" s="45" t="s">
        <v>39</v>
      </c>
      <c r="AG491" s="47"/>
      <c r="AH491" s="47"/>
    </row>
    <row r="492" spans="17:34" x14ac:dyDescent="0.25">
      <c r="S492" s="46" t="s">
        <v>391</v>
      </c>
      <c r="T492" s="51"/>
      <c r="W492" s="52"/>
      <c r="X492" s="47"/>
      <c r="AA492" s="47"/>
      <c r="AE492" s="46" t="s">
        <v>387</v>
      </c>
      <c r="AG492" s="46" t="s">
        <v>448</v>
      </c>
      <c r="AH492" s="46" t="str">
        <f>+VLOOKUP(AG492,'RESULTS - ANSWERS'!A:B,2,0)</f>
        <v>NIRO PHEV</v>
      </c>
    </row>
    <row r="493" spans="17:34" x14ac:dyDescent="0.25">
      <c r="U493" s="52"/>
      <c r="W493" s="51" t="s">
        <v>40</v>
      </c>
      <c r="AA493" s="45" t="s">
        <v>39</v>
      </c>
      <c r="AB493" s="48"/>
      <c r="AC493" s="46" t="s">
        <v>386</v>
      </c>
      <c r="AD493" s="49"/>
      <c r="AE493" s="45" t="s">
        <v>40</v>
      </c>
    </row>
    <row r="494" spans="17:34" x14ac:dyDescent="0.25">
      <c r="U494" s="52"/>
      <c r="W494" s="46" t="s">
        <v>390</v>
      </c>
      <c r="X494" s="51"/>
      <c r="Z494" s="48"/>
      <c r="AA494" s="46" t="s">
        <v>385</v>
      </c>
      <c r="AB494" s="50"/>
      <c r="AE494" s="46" t="s">
        <v>388</v>
      </c>
      <c r="AG494" s="46" t="s">
        <v>449</v>
      </c>
      <c r="AH494" s="46" t="str">
        <f>+VLOOKUP(AG494,'RESULTS - ANSWERS'!A:B,2,0)</f>
        <v>NIRO PHEV</v>
      </c>
    </row>
    <row r="495" spans="17:34" x14ac:dyDescent="0.25">
      <c r="U495" s="52"/>
      <c r="Y495" s="46" t="s">
        <v>384</v>
      </c>
      <c r="Z495" s="49"/>
      <c r="AA495" s="45" t="s">
        <v>40</v>
      </c>
      <c r="AE495" s="45" t="s">
        <v>39</v>
      </c>
    </row>
    <row r="496" spans="17:34" x14ac:dyDescent="0.25">
      <c r="U496" s="52"/>
      <c r="AA496" s="46" t="s">
        <v>389</v>
      </c>
      <c r="AB496" s="51"/>
      <c r="AD496" s="48"/>
      <c r="AE496" s="46" t="s">
        <v>387</v>
      </c>
      <c r="AG496" s="46" t="s">
        <v>254</v>
      </c>
      <c r="AH496" s="46" t="str">
        <f>+VLOOKUP(AG496,'RESULTS - ANSWERS'!A:B,2,0)</f>
        <v>OPTIMA SW PHEV</v>
      </c>
    </row>
    <row r="497" spans="21:34" x14ac:dyDescent="0.25">
      <c r="U497" s="52"/>
      <c r="AC497" s="46" t="s">
        <v>386</v>
      </c>
      <c r="AD497" s="49"/>
      <c r="AE497" s="45" t="s">
        <v>40</v>
      </c>
    </row>
    <row r="498" spans="21:34" x14ac:dyDescent="0.25">
      <c r="U498" s="52"/>
      <c r="AE498" s="46" t="s">
        <v>388</v>
      </c>
      <c r="AG498" s="46" t="s">
        <v>250</v>
      </c>
      <c r="AH498" s="46" t="str">
        <f>+VLOOKUP(AG498,'RESULTS - ANSWERS'!A:B,2,0)</f>
        <v>OPTIMA SW PHEV</v>
      </c>
    </row>
    <row r="499" spans="21:34" x14ac:dyDescent="0.25">
      <c r="U499" s="52"/>
      <c r="AE499" s="45" t="s">
        <v>39</v>
      </c>
    </row>
    <row r="500" spans="21:34" x14ac:dyDescent="0.25">
      <c r="U500" s="52"/>
      <c r="AD500" s="48"/>
      <c r="AE500" s="46" t="s">
        <v>387</v>
      </c>
      <c r="AG500" s="46" t="s">
        <v>117</v>
      </c>
      <c r="AH500" s="46" t="str">
        <f>+VLOOKUP(AG500,'RESULTS - ANSWERS'!A:B,2,0)</f>
        <v>OPTIMA SW PHEV</v>
      </c>
    </row>
    <row r="501" spans="21:34" x14ac:dyDescent="0.25">
      <c r="U501" s="52"/>
      <c r="AA501" s="45" t="s">
        <v>39</v>
      </c>
      <c r="AB501" s="48"/>
      <c r="AC501" s="46" t="s">
        <v>386</v>
      </c>
      <c r="AD501" s="49"/>
      <c r="AE501" s="45" t="s">
        <v>40</v>
      </c>
    </row>
    <row r="502" spans="21:34" x14ac:dyDescent="0.25">
      <c r="U502" s="52"/>
      <c r="Z502" s="48"/>
      <c r="AA502" s="46" t="s">
        <v>385</v>
      </c>
      <c r="AB502" s="50"/>
      <c r="AE502" s="46" t="s">
        <v>388</v>
      </c>
      <c r="AG502" s="46" t="s">
        <v>450</v>
      </c>
      <c r="AH502" s="46" t="str">
        <f>+VLOOKUP(AG502,'RESULTS - ANSWERS'!A:B,2,0)</f>
        <v>OPTIMA SW PHEV</v>
      </c>
    </row>
    <row r="503" spans="21:34" x14ac:dyDescent="0.25">
      <c r="U503" s="52"/>
      <c r="W503" s="45" t="s">
        <v>39</v>
      </c>
      <c r="X503" s="48"/>
      <c r="Y503" s="46" t="s">
        <v>384</v>
      </c>
      <c r="Z503" s="49"/>
      <c r="AA503" s="45" t="s">
        <v>40</v>
      </c>
      <c r="AE503" s="45" t="s">
        <v>39</v>
      </c>
    </row>
    <row r="504" spans="21:34" x14ac:dyDescent="0.25">
      <c r="U504" s="51"/>
      <c r="V504" s="48"/>
      <c r="W504" s="46" t="s">
        <v>383</v>
      </c>
      <c r="X504" s="50"/>
      <c r="AA504" s="46" t="s">
        <v>389</v>
      </c>
      <c r="AB504" s="51"/>
      <c r="AD504" s="48"/>
      <c r="AE504" s="46" t="s">
        <v>387</v>
      </c>
      <c r="AG504" s="46" t="s">
        <v>451</v>
      </c>
      <c r="AH504" s="46" t="str">
        <f>+VLOOKUP(AG504,'RESULTS - ANSWERS'!A:B,2,0)</f>
        <v>OPTIMA SW PHEV</v>
      </c>
    </row>
    <row r="505" spans="21:34" x14ac:dyDescent="0.25">
      <c r="U505" s="46" t="s">
        <v>382</v>
      </c>
      <c r="V505" s="49"/>
      <c r="W505" s="47"/>
      <c r="X505" s="47"/>
      <c r="AA505" s="47"/>
      <c r="AC505" s="46" t="s">
        <v>386</v>
      </c>
      <c r="AD505" s="49"/>
      <c r="AE505" s="45" t="s">
        <v>40</v>
      </c>
    </row>
    <row r="506" spans="21:34" x14ac:dyDescent="0.25">
      <c r="W506" s="52"/>
      <c r="X506" s="47"/>
      <c r="AA506" s="47"/>
      <c r="AE506" s="46" t="s">
        <v>388</v>
      </c>
      <c r="AG506" s="46" t="s">
        <v>249</v>
      </c>
      <c r="AH506" s="46" t="str">
        <f>+VLOOKUP(AG506,'RESULTS - ANSWERS'!A:B,2,0)</f>
        <v>OPTIMA SW PHEV</v>
      </c>
    </row>
    <row r="507" spans="21:34" x14ac:dyDescent="0.25">
      <c r="W507" s="52"/>
      <c r="X507" s="47"/>
      <c r="AA507" s="47"/>
      <c r="AE507" s="45" t="s">
        <v>39</v>
      </c>
      <c r="AG507" s="47"/>
      <c r="AH507" s="47"/>
    </row>
    <row r="508" spans="21:34" x14ac:dyDescent="0.25">
      <c r="W508" s="52"/>
      <c r="X508" s="47"/>
      <c r="AA508" s="47"/>
      <c r="AE508" s="46" t="s">
        <v>387</v>
      </c>
      <c r="AG508" s="46" t="s">
        <v>120</v>
      </c>
      <c r="AH508" s="46" t="str">
        <f>+VLOOKUP(AG508,'RESULTS - ANSWERS'!A:B,2,0)</f>
        <v>OPTIMA SW PHEV</v>
      </c>
    </row>
    <row r="509" spans="21:34" x14ac:dyDescent="0.25">
      <c r="W509" s="51" t="s">
        <v>40</v>
      </c>
      <c r="AA509" s="45" t="s">
        <v>39</v>
      </c>
      <c r="AB509" s="48"/>
      <c r="AC509" s="46" t="s">
        <v>386</v>
      </c>
      <c r="AD509" s="49"/>
      <c r="AE509" s="45" t="s">
        <v>40</v>
      </c>
    </row>
    <row r="510" spans="21:34" x14ac:dyDescent="0.25">
      <c r="W510" s="46" t="s">
        <v>390</v>
      </c>
      <c r="X510" s="51"/>
      <c r="Z510" s="48"/>
      <c r="AA510" s="46" t="s">
        <v>385</v>
      </c>
      <c r="AB510" s="50"/>
      <c r="AE510" s="46" t="s">
        <v>388</v>
      </c>
      <c r="AG510" s="46" t="s">
        <v>248</v>
      </c>
      <c r="AH510" s="46" t="str">
        <f>+VLOOKUP(AG510,'RESULTS - ANSWERS'!A:B,2,0)</f>
        <v>OPTIMA SW PHEV</v>
      </c>
    </row>
    <row r="511" spans="21:34" x14ac:dyDescent="0.25">
      <c r="Y511" s="46" t="s">
        <v>384</v>
      </c>
      <c r="Z511" s="49"/>
      <c r="AA511" s="45" t="s">
        <v>40</v>
      </c>
      <c r="AE511" s="45" t="s">
        <v>39</v>
      </c>
    </row>
    <row r="512" spans="21:34" x14ac:dyDescent="0.25">
      <c r="AA512" s="46" t="s">
        <v>389</v>
      </c>
      <c r="AB512" s="51"/>
      <c r="AD512" s="48"/>
      <c r="AE512" s="46" t="s">
        <v>387</v>
      </c>
      <c r="AG512" s="46" t="s">
        <v>122</v>
      </c>
      <c r="AH512" s="46" t="str">
        <f>+VLOOKUP(AG512,'RESULTS - ANSWERS'!A:B,2,0)</f>
        <v>OPTIMA SW PHEV</v>
      </c>
    </row>
    <row r="513" spans="29:34" x14ac:dyDescent="0.25">
      <c r="AC513" s="46" t="s">
        <v>386</v>
      </c>
      <c r="AD513" s="49"/>
      <c r="AE513" s="45" t="s">
        <v>40</v>
      </c>
    </row>
    <row r="514" spans="29:34" x14ac:dyDescent="0.25">
      <c r="AE514" s="46" t="s">
        <v>388</v>
      </c>
      <c r="AG514" s="46" t="s">
        <v>123</v>
      </c>
      <c r="AH514" s="46" t="str">
        <f>+VLOOKUP(AG514,'RESULTS - ANSWERS'!A:B,2,0)</f>
        <v>OPTIMA SW PHEV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10</vt:i4>
      </vt:variant>
      <vt:variant>
        <vt:lpstr>Intervalos com Nome</vt:lpstr>
      </vt:variant>
      <vt:variant>
        <vt:i4>3</vt:i4>
      </vt:variant>
    </vt:vector>
  </HeadingPairs>
  <TitlesOfParts>
    <vt:vector size="13" baseType="lpstr">
      <vt:lpstr>PLAY</vt:lpstr>
      <vt:lpstr>GAME - QUESTIONS</vt:lpstr>
      <vt:lpstr>RESULTS - ANSWERS</vt:lpstr>
      <vt:lpstr>MISSING</vt:lpstr>
      <vt:lpstr>LISTS</vt:lpstr>
      <vt:lpstr>QUESTIONS</vt:lpstr>
      <vt:lpstr>FEATURES</vt:lpstr>
      <vt:lpstr>MODEL GRID</vt:lpstr>
      <vt:lpstr>SCHEMATICS</vt:lpstr>
      <vt:lpstr>PIC DATABASE</vt:lpstr>
      <vt:lpstr>PLAY!Área_de_Impressão</vt:lpstr>
      <vt:lpstr>MODEL</vt:lpstr>
      <vt:lpstr>PICTURE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carlos.vieira</dc:creator>
  <cp:lastModifiedBy>carlos.vieira</cp:lastModifiedBy>
  <dcterms:created xsi:type="dcterms:W3CDTF">2018-11-28T10:22:53Z</dcterms:created>
  <dcterms:modified xsi:type="dcterms:W3CDTF">2018-12-08T18:22:18Z</dcterms:modified>
</cp:coreProperties>
</file>